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da\Desktop\"/>
    </mc:Choice>
  </mc:AlternateContent>
  <bookViews>
    <workbookView xWindow="0" yWindow="0" windowWidth="15300" windowHeight="7050" tabRatio="814" activeTab="3"/>
  </bookViews>
  <sheets>
    <sheet name="الميزان التجاري" sheetId="4" r:id="rId1"/>
    <sheet name="اجمالي الاستيرادات2017-2019" sheetId="5" r:id="rId2"/>
    <sheet name="الاستيرادات حسب المناطق" sheetId="6" r:id="rId3"/>
    <sheet name="الاستيرادات حسب المنافذ" sheetId="7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7" l="1"/>
  <c r="I35" i="7"/>
  <c r="L35" i="7" s="1"/>
  <c r="H35" i="7"/>
  <c r="L33" i="7"/>
  <c r="L32" i="7"/>
  <c r="K31" i="7"/>
  <c r="J31" i="7"/>
  <c r="I31" i="7"/>
  <c r="L31" i="7" s="1"/>
  <c r="H31" i="7"/>
  <c r="L28" i="7"/>
  <c r="L27" i="7"/>
  <c r="L26" i="7"/>
  <c r="L25" i="7"/>
  <c r="L24" i="7"/>
  <c r="J23" i="7"/>
  <c r="J36" i="7" s="1"/>
  <c r="I23" i="7"/>
  <c r="L23" i="7" s="1"/>
  <c r="H23" i="7"/>
  <c r="H36" i="7" s="1"/>
  <c r="L17" i="7"/>
  <c r="L16" i="7"/>
  <c r="L15" i="7"/>
  <c r="L14" i="7"/>
  <c r="L13" i="7"/>
  <c r="L12" i="7"/>
  <c r="L11" i="7"/>
  <c r="L10" i="7"/>
  <c r="L9" i="7"/>
  <c r="H17" i="6"/>
  <c r="G17" i="6"/>
  <c r="F17" i="6"/>
  <c r="J14" i="5"/>
  <c r="M14" i="5" s="1"/>
  <c r="I14" i="5"/>
  <c r="M13" i="5"/>
  <c r="L13" i="5"/>
  <c r="M12" i="5"/>
  <c r="L12" i="5"/>
  <c r="M11" i="5"/>
  <c r="L11" i="5"/>
  <c r="M10" i="5"/>
  <c r="L10" i="5"/>
  <c r="M8" i="5"/>
  <c r="L8" i="5"/>
  <c r="F12" i="4"/>
  <c r="H12" i="4" s="1"/>
  <c r="E12" i="4"/>
  <c r="G12" i="4" s="1"/>
  <c r="C12" i="4"/>
  <c r="B12" i="4"/>
  <c r="H10" i="4"/>
  <c r="G10" i="4"/>
  <c r="H8" i="4"/>
  <c r="G8" i="4"/>
  <c r="I36" i="7" l="1"/>
  <c r="L36" i="7" s="1"/>
  <c r="K12" i="5"/>
  <c r="K14" i="5"/>
  <c r="K9" i="5"/>
  <c r="K11" i="5"/>
  <c r="L14" i="5"/>
  <c r="K13" i="5"/>
  <c r="K8" i="5"/>
  <c r="K10" i="5"/>
</calcChain>
</file>

<file path=xl/sharedStrings.xml><?xml version="1.0" encoding="utf-8"?>
<sst xmlns="http://schemas.openxmlformats.org/spreadsheetml/2006/main" count="220" uniqueCount="150">
  <si>
    <t xml:space="preserve">               الميزان التجاري لسنة 2019                      </t>
  </si>
  <si>
    <t xml:space="preserve">   Balance of  trade for the year 2019</t>
  </si>
  <si>
    <t xml:space="preserve">النوع      Type    </t>
  </si>
  <si>
    <r>
      <t xml:space="preserve">  قيمة الاستيرادات (سيف ) </t>
    </r>
    <r>
      <rPr>
        <b/>
        <sz val="11"/>
        <color indexed="8"/>
        <rFont val="Arial"/>
        <family val="2"/>
      </rPr>
      <t>(CIF)Imports value</t>
    </r>
  </si>
  <si>
    <t xml:space="preserve">النوع      Type   </t>
  </si>
  <si>
    <r>
      <t xml:space="preserve">     قيمة الصادرات (فوب)      </t>
    </r>
    <r>
      <rPr>
        <b/>
        <sz val="11"/>
        <rFont val="Arial"/>
        <family val="2"/>
      </rPr>
      <t>(Exports value (FOB</t>
    </r>
    <r>
      <rPr>
        <b/>
        <sz val="12"/>
        <rFont val="Arial"/>
        <family val="2"/>
      </rPr>
      <t xml:space="preserve">   </t>
    </r>
  </si>
  <si>
    <r>
      <t xml:space="preserve">             الميزان التجاري              </t>
    </r>
    <r>
      <rPr>
        <b/>
        <sz val="11"/>
        <rFont val="Arial"/>
        <family val="2"/>
      </rPr>
      <t>Balance of trade</t>
    </r>
  </si>
  <si>
    <t xml:space="preserve">    القيمة </t>
  </si>
  <si>
    <t xml:space="preserve"> القيمة </t>
  </si>
  <si>
    <t>مليون دولار</t>
  </si>
  <si>
    <t>مليون دينار</t>
  </si>
  <si>
    <t>Value mill ($)</t>
  </si>
  <si>
    <t xml:space="preserve"> Value mill (I.D)</t>
  </si>
  <si>
    <t xml:space="preserve"> الاستيرادات السلعية (غير النفطية)                                                                                                             </t>
  </si>
  <si>
    <t xml:space="preserve">  صادرات سلعية                                                 </t>
  </si>
  <si>
    <t xml:space="preserve">Imports  of commodity (Non-oil)  </t>
  </si>
  <si>
    <t xml:space="preserve">Exports of commodity  </t>
  </si>
  <si>
    <t xml:space="preserve">   استيرادات المنتجات  النفطية                                          </t>
  </si>
  <si>
    <t xml:space="preserve"> صادرات النفط الخام والمنتجات النفطية                                                                                                          </t>
  </si>
  <si>
    <t xml:space="preserve"> Oil products imports </t>
  </si>
  <si>
    <t xml:space="preserve">Exports  curde oil and oil products     </t>
  </si>
  <si>
    <t xml:space="preserve"> اجمالي الاستيرادات   </t>
  </si>
  <si>
    <t xml:space="preserve"> اجمالي الصادرات  </t>
  </si>
  <si>
    <t xml:space="preserve"> Total imports</t>
  </si>
  <si>
    <t>Total exports</t>
  </si>
  <si>
    <t xml:space="preserve"> الاستيرادات السلعية والمنتجات النفطية للسنوات (2017  - 2019)                           </t>
  </si>
  <si>
    <t xml:space="preserve"> Commodity and oil products imports for the years (2017 - 2019)</t>
  </si>
  <si>
    <t>اسم السلعة</t>
  </si>
  <si>
    <t>معدل التغير السنوية</t>
  </si>
  <si>
    <t>معدل النمو المركب  2017-2019%</t>
  </si>
  <si>
    <t>Commodity</t>
  </si>
  <si>
    <t xml:space="preserve">  القيمة  </t>
  </si>
  <si>
    <t xml:space="preserve">   القيمة    </t>
  </si>
  <si>
    <t>النسبة%</t>
  </si>
  <si>
    <t>Rate%</t>
  </si>
  <si>
    <t xml:space="preserve">Annul change rate </t>
  </si>
  <si>
    <t xml:space="preserve"> Compound grwoth rate 2017-2019 %</t>
  </si>
  <si>
    <t xml:space="preserve"> الآستيرادات السلعية (غير النفطية )</t>
  </si>
  <si>
    <t>Imports of commodity (Non.oil)</t>
  </si>
  <si>
    <t>استيرادات المنتجات النفطية</t>
  </si>
  <si>
    <t xml:space="preserve">الغاز السائل </t>
  </si>
  <si>
    <t>-</t>
  </si>
  <si>
    <t>Lpg</t>
  </si>
  <si>
    <t xml:space="preserve"> Oil products imports   </t>
  </si>
  <si>
    <t>البنزين</t>
  </si>
  <si>
    <t>Gasoiline</t>
  </si>
  <si>
    <t xml:space="preserve">النفط الابيض </t>
  </si>
  <si>
    <t>Kerosene</t>
  </si>
  <si>
    <t>زيت الغاز</t>
  </si>
  <si>
    <t>Gasoil</t>
  </si>
  <si>
    <t xml:space="preserve">  مجموع استيرادات المنتجات  النفطية</t>
  </si>
  <si>
    <t xml:space="preserve">Total imports of oil products
</t>
  </si>
  <si>
    <t xml:space="preserve">  اجمالي الاستيرادات</t>
  </si>
  <si>
    <t xml:space="preserve">    Total imports</t>
  </si>
  <si>
    <t xml:space="preserve"> الاستيرادات السلعية (غير النفطية )  حسب المناطق الجغرافية لسنتي 2018  - 2019</t>
  </si>
  <si>
    <t>Commodity imports (non oil)  by geographical zones for the year 2018 - 2019</t>
  </si>
  <si>
    <t>المنطقة</t>
  </si>
  <si>
    <t>Zone</t>
  </si>
  <si>
    <t>Value mill($)</t>
  </si>
  <si>
    <t>الدول العربية</t>
  </si>
  <si>
    <t>Arab countries</t>
  </si>
  <si>
    <t>دول اوربا الغربية</t>
  </si>
  <si>
    <t>Countries of Western Europe</t>
  </si>
  <si>
    <t>دول اوربا الشرقية</t>
  </si>
  <si>
    <t>Countries of Eastern Europe</t>
  </si>
  <si>
    <t>دول اسيوية</t>
  </si>
  <si>
    <t>Asian countries</t>
  </si>
  <si>
    <t>دول افريقية عدا العربية</t>
  </si>
  <si>
    <t>African countries except the Arab</t>
  </si>
  <si>
    <t>دول امريكا الشمالية</t>
  </si>
  <si>
    <t>North American countries</t>
  </si>
  <si>
    <t>دول امريكا الوسطى</t>
  </si>
  <si>
    <t>Central American countries</t>
  </si>
  <si>
    <t>دول امريكا الجنوبية</t>
  </si>
  <si>
    <t>South American countries</t>
  </si>
  <si>
    <t>دول أوقيانوسيا</t>
  </si>
  <si>
    <t xml:space="preserve">Oceania countries </t>
  </si>
  <si>
    <t>المجموع العام</t>
  </si>
  <si>
    <t xml:space="preserve"> Grand Total</t>
  </si>
  <si>
    <t>المجموع</t>
  </si>
  <si>
    <t>قيمة الاستيرادات السلعية (غير النفطية) حسب الطريق والمنافذ الحدودية لسنتي 2018- 2019</t>
  </si>
  <si>
    <t>The value of imports  (non-oil) by way and border corssings for  years 2018- 2019</t>
  </si>
  <si>
    <t>الطريق</t>
  </si>
  <si>
    <t>المنافذ</t>
  </si>
  <si>
    <t>Ports</t>
  </si>
  <si>
    <t>Way</t>
  </si>
  <si>
    <t xml:space="preserve">القيمة </t>
  </si>
  <si>
    <t xml:space="preserve">النسبة </t>
  </si>
  <si>
    <t>Rate</t>
  </si>
  <si>
    <t>Value</t>
  </si>
  <si>
    <t xml:space="preserve"> %</t>
  </si>
  <si>
    <t>Mill ($)</t>
  </si>
  <si>
    <t>Mill (ID)</t>
  </si>
  <si>
    <t>بري</t>
  </si>
  <si>
    <t>طريبيل</t>
  </si>
  <si>
    <t>Treebell</t>
  </si>
  <si>
    <t>Land</t>
  </si>
  <si>
    <t>سفوان</t>
  </si>
  <si>
    <t>Safwan</t>
  </si>
  <si>
    <t>المنذرية</t>
  </si>
  <si>
    <t>Al-Muntheriah</t>
  </si>
  <si>
    <t>زرباطية</t>
  </si>
  <si>
    <t>Zurbatia</t>
  </si>
  <si>
    <t>الشلامجة</t>
  </si>
  <si>
    <t>Al-Shalamcheh</t>
  </si>
  <si>
    <t>الحرة 2 البصرة</t>
  </si>
  <si>
    <t>Al-huruh 2 Al- Basrah</t>
  </si>
  <si>
    <t>الحرة 3 عمان</t>
  </si>
  <si>
    <t>Al-huruh 3 Amman</t>
  </si>
  <si>
    <t>مندلي</t>
  </si>
  <si>
    <t>Mandili</t>
  </si>
  <si>
    <t>الصفرة</t>
  </si>
  <si>
    <t>Safrah</t>
  </si>
  <si>
    <t>ليلان</t>
  </si>
  <si>
    <t>0,0</t>
  </si>
  <si>
    <t>Lilan</t>
  </si>
  <si>
    <t>شيراوة</t>
  </si>
  <si>
    <t>Shirawa</t>
  </si>
  <si>
    <t>فايدة</t>
  </si>
  <si>
    <t>Fayida</t>
  </si>
  <si>
    <t>الوليد \الرطبة \ القائم</t>
  </si>
  <si>
    <t>waled/rutbah/qaam</t>
  </si>
  <si>
    <t>شالجية</t>
  </si>
  <si>
    <t>shalgiah</t>
  </si>
  <si>
    <t>Total</t>
  </si>
  <si>
    <t>بحري</t>
  </si>
  <si>
    <t>ميناء ام قصر</t>
  </si>
  <si>
    <t>Um qaser-port</t>
  </si>
  <si>
    <t>Sea</t>
  </si>
  <si>
    <t>ميناء ابو فلوس</t>
  </si>
  <si>
    <t>Abo fulus-port</t>
  </si>
  <si>
    <t>المعقل</t>
  </si>
  <si>
    <t>Al-Maaqel</t>
  </si>
  <si>
    <t>ميناء خور الزبير</t>
  </si>
  <si>
    <t>Khour Al-Zubeer port</t>
  </si>
  <si>
    <t>خور عبدالله</t>
  </si>
  <si>
    <t>Khor Abdullah</t>
  </si>
  <si>
    <t>أم قصر الأوسط</t>
  </si>
  <si>
    <t>Um Qasr al'awsat</t>
  </si>
  <si>
    <t>محطة البصرة للحاويات</t>
  </si>
  <si>
    <t>Mahatat Albsrt lilhawiat</t>
  </si>
  <si>
    <t>جوي</t>
  </si>
  <si>
    <t>مطار بغداد</t>
  </si>
  <si>
    <t>Baghdad airport</t>
  </si>
  <si>
    <t>Air</t>
  </si>
  <si>
    <t>مطار البصرة</t>
  </si>
  <si>
    <t>Basrah airport</t>
  </si>
  <si>
    <t>مطار النجف</t>
  </si>
  <si>
    <t>Najaf Airport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</si>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</sst>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_ ;\-0.0\ "/>
    <numFmt numFmtId="168" formatCode="0.0;[Red]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4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  <charset val="178"/>
    </font>
    <font>
      <b/>
      <sz val="12"/>
      <name val="Arial"/>
      <family val="2"/>
      <charset val="178"/>
    </font>
    <font>
      <b/>
      <sz val="11"/>
      <color indexed="8"/>
      <name val="Arial"/>
      <family val="2"/>
      <charset val="178"/>
    </font>
    <font>
      <sz val="10"/>
      <color indexed="8"/>
      <name val="Arial"/>
      <family val="2"/>
      <charset val="178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3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3" fillId="0" borderId="0"/>
    <xf numFmtId="0" fontId="12" fillId="0" borderId="0"/>
    <xf numFmtId="0" fontId="1" fillId="0" borderId="0"/>
  </cellStyleXfs>
  <cellXfs count="166">
    <xf numFmtId="0" fontId="0" fillId="0" borderId="0" xfId="0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164" fontId="12" fillId="0" borderId="2" xfId="1" applyNumberFormat="1" applyFont="1" applyFill="1" applyBorder="1" applyAlignment="1">
      <alignment vertical="center"/>
    </xf>
    <xf numFmtId="164" fontId="13" fillId="0" borderId="2" xfId="1" applyNumberFormat="1" applyFont="1" applyFill="1" applyBorder="1" applyAlignment="1">
      <alignment vertical="center" wrapText="1"/>
    </xf>
    <xf numFmtId="164" fontId="5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164" fontId="12" fillId="0" borderId="3" xfId="1" applyNumberFormat="1" applyFont="1" applyFill="1" applyBorder="1" applyAlignment="1">
      <alignment vertical="center"/>
    </xf>
    <xf numFmtId="164" fontId="13" fillId="0" borderId="3" xfId="1" applyNumberFormat="1" applyFont="1" applyFill="1" applyBorder="1" applyAlignment="1">
      <alignment vertical="center" wrapText="1"/>
    </xf>
    <xf numFmtId="164" fontId="1" fillId="0" borderId="2" xfId="1" applyNumberFormat="1" applyFont="1" applyBorder="1" applyAlignment="1">
      <alignment vertical="center"/>
    </xf>
    <xf numFmtId="164" fontId="14" fillId="0" borderId="2" xfId="1" applyNumberFormat="1" applyFont="1" applyFill="1" applyBorder="1" applyAlignment="1">
      <alignment vertical="center"/>
    </xf>
    <xf numFmtId="164" fontId="14" fillId="0" borderId="3" xfId="1" applyNumberFormat="1" applyFont="1" applyFill="1" applyBorder="1" applyAlignment="1">
      <alignment vertical="center"/>
    </xf>
    <xf numFmtId="164" fontId="1" fillId="0" borderId="3" xfId="1" applyNumberFormat="1" applyFont="1" applyBorder="1" applyAlignme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164" fontId="15" fillId="2" borderId="2" xfId="1" applyNumberFormat="1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horizontal="center" vertical="center"/>
    </xf>
    <xf numFmtId="164" fontId="15" fillId="2" borderId="3" xfId="1" applyNumberFormat="1" applyFont="1" applyFill="1" applyBorder="1" applyAlignment="1">
      <alignment vertical="center"/>
    </xf>
    <xf numFmtId="164" fontId="10" fillId="2" borderId="3" xfId="1" applyNumberFormat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center" vertical="center" wrapText="1"/>
    </xf>
    <xf numFmtId="164" fontId="15" fillId="0" borderId="0" xfId="1" applyNumberFormat="1" applyFont="1" applyFill="1" applyBorder="1" applyAlignment="1">
      <alignment horizontal="right" vertical="center"/>
    </xf>
    <xf numFmtId="164" fontId="15" fillId="0" borderId="4" xfId="1" applyNumberFormat="1" applyFont="1" applyFill="1" applyBorder="1" applyAlignment="1">
      <alignment horizontal="right" vertical="center"/>
    </xf>
    <xf numFmtId="164" fontId="11" fillId="0" borderId="4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right" vertical="center" wrapText="1"/>
    </xf>
    <xf numFmtId="165" fontId="15" fillId="0" borderId="0" xfId="1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166" fontId="10" fillId="0" borderId="0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2" fontId="17" fillId="0" borderId="0" xfId="1" applyNumberFormat="1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168" fontId="19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2" fontId="21" fillId="2" borderId="1" xfId="1" applyNumberFormat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2" fontId="10" fillId="3" borderId="9" xfId="1" applyNumberFormat="1" applyFont="1" applyFill="1" applyBorder="1" applyAlignment="1">
      <alignment horizontal="center" vertical="center" wrapText="1"/>
    </xf>
    <xf numFmtId="164" fontId="10" fillId="3" borderId="9" xfId="1" applyNumberFormat="1" applyFont="1" applyFill="1" applyBorder="1" applyAlignment="1">
      <alignment horizontal="left" vertical="center" wrapText="1"/>
    </xf>
    <xf numFmtId="164" fontId="3" fillId="0" borderId="0" xfId="1" applyNumberFormat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166" fontId="10" fillId="3" borderId="10" xfId="1" applyNumberFormat="1" applyFont="1" applyFill="1" applyBorder="1" applyAlignment="1">
      <alignment horizontal="center" vertical="center" wrapText="1"/>
    </xf>
    <xf numFmtId="164" fontId="13" fillId="0" borderId="10" xfId="1" applyNumberFormat="1" applyFont="1" applyFill="1" applyBorder="1" applyAlignment="1">
      <alignment horizontal="left" vertical="center" wrapText="1"/>
    </xf>
    <xf numFmtId="164" fontId="13" fillId="0" borderId="10" xfId="1" applyNumberFormat="1" applyFont="1" applyFill="1" applyBorder="1" applyAlignment="1">
      <alignment horizontal="right" vertical="center" wrapText="1"/>
    </xf>
    <xf numFmtId="166" fontId="10" fillId="2" borderId="5" xfId="1" applyNumberFormat="1" applyFont="1" applyFill="1" applyBorder="1" applyAlignment="1">
      <alignment horizontal="center" vertical="center" wrapText="1"/>
    </xf>
    <xf numFmtId="166" fontId="10" fillId="2" borderId="7" xfId="1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left" vertical="center" wrapText="1"/>
    </xf>
    <xf numFmtId="164" fontId="22" fillId="2" borderId="1" xfId="1" applyNumberFormat="1" applyFont="1" applyFill="1" applyBorder="1" applyAlignment="1">
      <alignment horizontal="left" vertical="center" wrapText="1"/>
    </xf>
    <xf numFmtId="3" fontId="10" fillId="2" borderId="1" xfId="1" applyNumberFormat="1" applyFont="1" applyFill="1" applyBorder="1" applyAlignment="1">
      <alignment horizontal="left" vertical="center" wrapText="1"/>
    </xf>
    <xf numFmtId="3" fontId="22" fillId="2" borderId="1" xfId="1" applyNumberFormat="1" applyFont="1" applyFill="1" applyBorder="1" applyAlignment="1">
      <alignment horizontal="left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168" fontId="3" fillId="0" borderId="0" xfId="1" applyNumberForma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165" fontId="8" fillId="2" borderId="1" xfId="2" applyNumberFormat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1" fontId="10" fillId="2" borderId="1" xfId="1" applyNumberFormat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right" vertical="center" wrapText="1"/>
    </xf>
    <xf numFmtId="164" fontId="12" fillId="0" borderId="9" xfId="1" applyNumberFormat="1" applyFont="1" applyFill="1" applyBorder="1" applyAlignment="1">
      <alignment vertical="center" wrapText="1"/>
    </xf>
    <xf numFmtId="1" fontId="21" fillId="3" borderId="9" xfId="1" applyNumberFormat="1" applyFont="1" applyFill="1" applyBorder="1" applyAlignment="1">
      <alignment horizontal="left" vertical="center" wrapText="1"/>
    </xf>
    <xf numFmtId="165" fontId="14" fillId="0" borderId="0" xfId="1" applyNumberFormat="1" applyFont="1" applyAlignment="1">
      <alignment horizontal="center" vertical="center" wrapText="1"/>
    </xf>
    <xf numFmtId="1" fontId="10" fillId="3" borderId="10" xfId="1" applyNumberFormat="1" applyFont="1" applyFill="1" applyBorder="1" applyAlignment="1">
      <alignment horizontal="right" vertical="center" wrapText="1"/>
    </xf>
    <xf numFmtId="164" fontId="12" fillId="0" borderId="10" xfId="1" applyNumberFormat="1" applyFont="1" applyFill="1" applyBorder="1" applyAlignment="1">
      <alignment vertical="center" wrapText="1"/>
    </xf>
    <xf numFmtId="1" fontId="21" fillId="3" borderId="10" xfId="1" applyNumberFormat="1" applyFont="1" applyFill="1" applyBorder="1" applyAlignment="1">
      <alignment horizontal="left" vertical="center" wrapText="1"/>
    </xf>
    <xf numFmtId="164" fontId="12" fillId="0" borderId="11" xfId="1" applyNumberFormat="1" applyFont="1" applyFill="1" applyBorder="1" applyAlignment="1">
      <alignment vertical="center" wrapText="1"/>
    </xf>
    <xf numFmtId="1" fontId="10" fillId="3" borderId="10" xfId="1" applyNumberFormat="1" applyFont="1" applyFill="1" applyBorder="1" applyAlignment="1">
      <alignment horizontal="left" vertical="center" wrapText="1"/>
    </xf>
    <xf numFmtId="164" fontId="10" fillId="2" borderId="1" xfId="1" applyNumberFormat="1" applyFont="1" applyFill="1" applyBorder="1" applyAlignment="1">
      <alignment vertical="center" wrapText="1"/>
    </xf>
    <xf numFmtId="3" fontId="10" fillId="2" borderId="1" xfId="1" applyNumberFormat="1" applyFont="1" applyFill="1" applyBorder="1" applyAlignment="1">
      <alignment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4" fillId="0" borderId="0" xfId="1" applyFont="1" applyFill="1" applyAlignment="1">
      <alignment horizontal="center" vertical="center" wrapText="1"/>
    </xf>
    <xf numFmtId="164" fontId="14" fillId="0" borderId="0" xfId="1" applyNumberFormat="1" applyFont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1" fillId="0" borderId="0" xfId="3"/>
    <xf numFmtId="0" fontId="24" fillId="0" borderId="0" xfId="1" applyFont="1" applyAlignment="1">
      <alignment horizontal="center" vertical="center"/>
    </xf>
    <xf numFmtId="0" fontId="6" fillId="0" borderId="0" xfId="1" applyFont="1" applyFill="1" applyAlignment="1">
      <alignment horizontal="right" vertical="center"/>
    </xf>
    <xf numFmtId="165" fontId="6" fillId="0" borderId="0" xfId="1" applyNumberFormat="1" applyFont="1" applyAlignment="1">
      <alignment horizontal="center" vertical="center"/>
    </xf>
    <xf numFmtId="165" fontId="6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0" fontId="1" fillId="0" borderId="0" xfId="3" applyFont="1"/>
    <xf numFmtId="0" fontId="11" fillId="4" borderId="2" xfId="1" applyFont="1" applyFill="1" applyBorder="1" applyAlignment="1">
      <alignment horizontal="center" vertical="center"/>
    </xf>
    <xf numFmtId="0" fontId="11" fillId="4" borderId="12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right" vertical="center"/>
    </xf>
    <xf numFmtId="1" fontId="25" fillId="4" borderId="7" xfId="1" applyNumberFormat="1" applyFont="1" applyFill="1" applyBorder="1" applyAlignment="1">
      <alignment horizontal="center" vertical="center"/>
    </xf>
    <xf numFmtId="1" fontId="25" fillId="4" borderId="1" xfId="1" applyNumberFormat="1" applyFont="1" applyFill="1" applyBorder="1" applyAlignment="1">
      <alignment horizontal="center" vertical="center"/>
    </xf>
    <xf numFmtId="1" fontId="25" fillId="4" borderId="5" xfId="1" applyNumberFormat="1" applyFont="1" applyFill="1" applyBorder="1" applyAlignment="1">
      <alignment horizontal="center" vertical="center"/>
    </xf>
    <xf numFmtId="165" fontId="25" fillId="0" borderId="8" xfId="1" applyNumberFormat="1" applyFont="1" applyFill="1" applyBorder="1" applyAlignment="1">
      <alignment horizontal="center" vertical="center"/>
    </xf>
    <xf numFmtId="165" fontId="25" fillId="4" borderId="6" xfId="1" applyNumberFormat="1" applyFont="1" applyFill="1" applyBorder="1" applyAlignment="1">
      <alignment horizontal="center" vertical="center" wrapText="1"/>
    </xf>
    <xf numFmtId="165" fontId="11" fillId="0" borderId="8" xfId="1" applyNumberFormat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 wrapText="1"/>
    </xf>
    <xf numFmtId="0" fontId="11" fillId="4" borderId="8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165" fontId="25" fillId="4" borderId="13" xfId="1" applyNumberFormat="1" applyFont="1" applyFill="1" applyBorder="1" applyAlignment="1">
      <alignment horizontal="center" vertical="center"/>
    </xf>
    <xf numFmtId="165" fontId="25" fillId="4" borderId="2" xfId="1" applyNumberFormat="1" applyFont="1" applyFill="1" applyBorder="1" applyAlignment="1">
      <alignment horizontal="center" vertical="center"/>
    </xf>
    <xf numFmtId="165" fontId="25" fillId="4" borderId="5" xfId="1" applyNumberFormat="1" applyFont="1" applyFill="1" applyBorder="1" applyAlignment="1">
      <alignment horizontal="center" vertical="center"/>
    </xf>
    <xf numFmtId="0" fontId="11" fillId="4" borderId="15" xfId="1" applyFont="1" applyFill="1" applyBorder="1" applyAlignment="1">
      <alignment horizontal="center" vertical="center" wrapText="1"/>
    </xf>
    <xf numFmtId="165" fontId="25" fillId="4" borderId="16" xfId="1" applyNumberFormat="1" applyFont="1" applyFill="1" applyBorder="1" applyAlignment="1">
      <alignment horizontal="center" vertical="center"/>
    </xf>
    <xf numFmtId="165" fontId="25" fillId="4" borderId="3" xfId="1" applyNumberFormat="1" applyFont="1" applyFill="1" applyBorder="1" applyAlignment="1">
      <alignment horizontal="center" vertical="center"/>
    </xf>
    <xf numFmtId="165" fontId="25" fillId="4" borderId="12" xfId="1" applyNumberFormat="1" applyFont="1" applyFill="1" applyBorder="1" applyAlignment="1">
      <alignment horizontal="center" vertical="center"/>
    </xf>
    <xf numFmtId="165" fontId="25" fillId="4" borderId="4" xfId="1" applyNumberFormat="1" applyFont="1" applyFill="1" applyBorder="1" applyAlignment="1">
      <alignment horizontal="center" vertical="center" wrapText="1"/>
    </xf>
    <xf numFmtId="0" fontId="11" fillId="4" borderId="3" xfId="1" applyFont="1" applyFill="1" applyBorder="1" applyAlignment="1">
      <alignment horizontal="center" vertical="center"/>
    </xf>
    <xf numFmtId="0" fontId="11" fillId="4" borderId="17" xfId="1" applyFont="1" applyFill="1" applyBorder="1" applyAlignment="1">
      <alignment horizontal="center" vertical="center"/>
    </xf>
    <xf numFmtId="165" fontId="25" fillId="4" borderId="17" xfId="1" applyNumberFormat="1" applyFont="1" applyFill="1" applyBorder="1" applyAlignment="1">
      <alignment horizontal="center" vertical="center"/>
    </xf>
    <xf numFmtId="164" fontId="25" fillId="4" borderId="16" xfId="1" applyNumberFormat="1" applyFont="1" applyFill="1" applyBorder="1" applyAlignment="1">
      <alignment horizontal="center" vertical="center"/>
    </xf>
    <xf numFmtId="164" fontId="25" fillId="4" borderId="3" xfId="1" applyNumberFormat="1" applyFont="1" applyFill="1" applyBorder="1" applyAlignment="1">
      <alignment horizontal="center" vertical="center"/>
    </xf>
    <xf numFmtId="165" fontId="25" fillId="4" borderId="18" xfId="1" applyNumberFormat="1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/>
    </xf>
    <xf numFmtId="0" fontId="11" fillId="5" borderId="19" xfId="1" applyFont="1" applyFill="1" applyBorder="1" applyAlignment="1">
      <alignment horizontal="right" vertical="center"/>
    </xf>
    <xf numFmtId="165" fontId="14" fillId="0" borderId="8" xfId="1" applyNumberFormat="1" applyFont="1" applyFill="1" applyBorder="1" applyAlignment="1">
      <alignment horizontal="right" vertical="center"/>
    </xf>
    <xf numFmtId="164" fontId="14" fillId="0" borderId="20" xfId="1" applyNumberFormat="1" applyFont="1" applyFill="1" applyBorder="1" applyAlignment="1">
      <alignment horizontal="right" vertical="center"/>
    </xf>
    <xf numFmtId="164" fontId="14" fillId="0" borderId="10" xfId="1" applyNumberFormat="1" applyFont="1" applyFill="1" applyBorder="1" applyAlignment="1">
      <alignment horizontal="right" vertical="center"/>
    </xf>
    <xf numFmtId="165" fontId="14" fillId="0" borderId="19" xfId="1" applyNumberFormat="1" applyFont="1" applyFill="1" applyBorder="1" applyAlignment="1">
      <alignment horizontal="right" vertical="center"/>
    </xf>
    <xf numFmtId="0" fontId="26" fillId="5" borderId="20" xfId="1" applyFont="1" applyFill="1" applyBorder="1" applyAlignment="1">
      <alignment horizontal="left" vertical="center" wrapText="1"/>
    </xf>
    <xf numFmtId="0" fontId="11" fillId="5" borderId="8" xfId="1" applyFont="1" applyFill="1" applyBorder="1" applyAlignment="1">
      <alignment horizontal="center" vertical="center"/>
    </xf>
    <xf numFmtId="164" fontId="14" fillId="0" borderId="15" xfId="1" applyNumberFormat="1" applyFont="1" applyFill="1" applyBorder="1" applyAlignment="1">
      <alignment horizontal="right" vertical="center"/>
    </xf>
    <xf numFmtId="165" fontId="14" fillId="0" borderId="0" xfId="1" applyNumberFormat="1" applyFont="1" applyFill="1" applyBorder="1" applyAlignment="1">
      <alignment horizontal="right" vertical="center"/>
    </xf>
    <xf numFmtId="0" fontId="26" fillId="5" borderId="15" xfId="1" applyFont="1" applyFill="1" applyBorder="1" applyAlignment="1">
      <alignment horizontal="left" vertical="center" wrapText="1"/>
    </xf>
    <xf numFmtId="0" fontId="11" fillId="5" borderId="3" xfId="1" applyFont="1" applyFill="1" applyBorder="1" applyAlignment="1">
      <alignment horizontal="center" vertical="center"/>
    </xf>
    <xf numFmtId="0" fontId="11" fillId="5" borderId="14" xfId="1" applyFont="1" applyFill="1" applyBorder="1" applyAlignment="1">
      <alignment horizontal="right" vertical="center"/>
    </xf>
    <xf numFmtId="165" fontId="15" fillId="4" borderId="1" xfId="1" applyNumberFormat="1" applyFont="1" applyFill="1" applyBorder="1" applyAlignment="1">
      <alignment horizontal="center" vertical="center"/>
    </xf>
    <xf numFmtId="165" fontId="15" fillId="4" borderId="5" xfId="1" applyNumberFormat="1" applyFont="1" applyFill="1" applyBorder="1" applyAlignment="1">
      <alignment horizontal="center" vertical="center"/>
    </xf>
    <xf numFmtId="165" fontId="15" fillId="4" borderId="8" xfId="1" applyNumberFormat="1" applyFont="1" applyFill="1" applyBorder="1" applyAlignment="1">
      <alignment horizontal="center" vertical="center"/>
    </xf>
    <xf numFmtId="164" fontId="15" fillId="4" borderId="7" xfId="1" applyNumberFormat="1" applyFont="1" applyFill="1" applyBorder="1" applyAlignment="1">
      <alignment horizontal="right" vertical="center"/>
    </xf>
    <xf numFmtId="165" fontId="15" fillId="4" borderId="8" xfId="1" applyNumberFormat="1" applyFont="1" applyFill="1" applyBorder="1" applyAlignment="1">
      <alignment horizontal="right" vertical="center"/>
    </xf>
    <xf numFmtId="0" fontId="11" fillId="4" borderId="7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165" fontId="15" fillId="5" borderId="1" xfId="1" applyNumberFormat="1" applyFont="1" applyFill="1" applyBorder="1" applyAlignment="1">
      <alignment horizontal="center" vertical="center"/>
    </xf>
    <xf numFmtId="165" fontId="15" fillId="5" borderId="5" xfId="1" applyNumberFormat="1" applyFont="1" applyFill="1" applyBorder="1" applyAlignment="1">
      <alignment horizontal="center" vertical="center"/>
    </xf>
    <xf numFmtId="165" fontId="15" fillId="5" borderId="8" xfId="1" applyNumberFormat="1" applyFont="1" applyFill="1" applyBorder="1" applyAlignment="1">
      <alignment horizontal="center" vertical="center"/>
    </xf>
    <xf numFmtId="164" fontId="15" fillId="5" borderId="7" xfId="1" applyNumberFormat="1" applyFont="1" applyFill="1" applyBorder="1" applyAlignment="1">
      <alignment horizontal="right" vertical="center"/>
    </xf>
    <xf numFmtId="3" fontId="15" fillId="5" borderId="7" xfId="1" applyNumberFormat="1" applyFont="1" applyFill="1" applyBorder="1" applyAlignment="1">
      <alignment horizontal="right" vertical="center"/>
    </xf>
    <xf numFmtId="165" fontId="15" fillId="5" borderId="8" xfId="1" applyNumberFormat="1" applyFont="1" applyFill="1" applyBorder="1" applyAlignment="1">
      <alignment horizontal="right" vertical="center"/>
    </xf>
    <xf numFmtId="165" fontId="15" fillId="5" borderId="5" xfId="1" applyNumberFormat="1" applyFont="1" applyFill="1" applyBorder="1" applyAlignment="1">
      <alignment horizontal="right" vertical="center"/>
    </xf>
    <xf numFmtId="0" fontId="11" fillId="5" borderId="7" xfId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0" fontId="1" fillId="0" borderId="0" xfId="3" applyFill="1"/>
    <xf numFmtId="0" fontId="1" fillId="0" borderId="0" xfId="3" applyAlignment="1">
      <alignment wrapText="1"/>
    </xf>
  </cellXfs>
  <cellStyles count="4">
    <cellStyle name="Normal" xfId="0" builtinId="0"/>
    <cellStyle name="Normal 2" xfId="1"/>
    <cellStyle name="Normal 2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8;&#1602;&#1585;&#1610;&#1585;%20&#1575;&#1604;&#1575;&#1587;&#1578;&#1610;&#1585;&#1575;&#1583;&#1575;&#1578;%202019%20&#1606;&#1583;&#1609;/&#1575;&#1587;&#1578;&#1610;&#1585;&#1575;&#1583;&#1575;&#1578;%202019%20&#1585;&#1587;&#1608;&#1605;&#1575;&#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المحتويات"/>
      <sheetName val="1"/>
      <sheetName val="2"/>
      <sheetName val="شكل 1-3"/>
      <sheetName val="اشهر"/>
      <sheetName val="شكل 4-5 ج"/>
      <sheetName val="مناطق"/>
      <sheetName val="ج شكل 6"/>
      <sheetName val="اهم الشركاء"/>
      <sheetName val=" ج شكل 7"/>
      <sheetName val="صادرات دول"/>
      <sheetName val="ميزان تجاري 19"/>
      <sheetName val="منافذ"/>
      <sheetName val="شكل 8-9"/>
      <sheetName val="شكل 10-11"/>
      <sheetName val="فئات اقتصادية"/>
      <sheetName val="مادة دولة"/>
      <sheetName val="دولة مادة 19"/>
    </sheetNames>
    <sheetDataSet>
      <sheetData sheetId="0" refreshError="1"/>
      <sheetData sheetId="1" refreshError="1"/>
      <sheetData sheetId="2" refreshError="1"/>
      <sheetData sheetId="3">
        <row r="20">
          <cell r="C20">
            <v>2017</v>
          </cell>
          <cell r="D20">
            <v>37.361218700000002</v>
          </cell>
        </row>
        <row r="21">
          <cell r="C21">
            <v>2018</v>
          </cell>
          <cell r="D21">
            <v>43.804511099999999</v>
          </cell>
        </row>
        <row r="22">
          <cell r="C22">
            <v>2019</v>
          </cell>
          <cell r="D22">
            <v>24.803819699999998</v>
          </cell>
        </row>
        <row r="28">
          <cell r="C28">
            <v>2017</v>
          </cell>
          <cell r="D28">
            <v>34.482375600000005</v>
          </cell>
        </row>
        <row r="29">
          <cell r="C29">
            <v>2018</v>
          </cell>
          <cell r="D29">
            <v>40.479112899999997</v>
          </cell>
        </row>
        <row r="30">
          <cell r="C30">
            <v>2019</v>
          </cell>
          <cell r="D30">
            <v>21.523975699999998</v>
          </cell>
        </row>
        <row r="35">
          <cell r="C35">
            <v>2017</v>
          </cell>
          <cell r="D35">
            <v>2.8788431000000005</v>
          </cell>
        </row>
        <row r="36">
          <cell r="C36">
            <v>2018</v>
          </cell>
          <cell r="D36">
            <v>3.3253981999999995</v>
          </cell>
        </row>
        <row r="37">
          <cell r="C37">
            <v>2019</v>
          </cell>
          <cell r="D37">
            <v>3.2798440000000006</v>
          </cell>
        </row>
      </sheetData>
      <sheetData sheetId="4" refreshError="1"/>
      <sheetData sheetId="5" refreshError="1"/>
      <sheetData sheetId="6" refreshError="1"/>
      <sheetData sheetId="7">
        <row r="26">
          <cell r="A26" t="str">
            <v>الدول العربية Arab countries</v>
          </cell>
          <cell r="B26">
            <v>10.9</v>
          </cell>
        </row>
        <row r="27">
          <cell r="A27" t="str">
            <v>دول اوربا الغربية Countries of Western Europe</v>
          </cell>
          <cell r="B27">
            <v>9.4</v>
          </cell>
        </row>
        <row r="28">
          <cell r="A28" t="str">
            <v>دول اوربا الشرقية Countries of Eastern Europe</v>
          </cell>
          <cell r="B28">
            <v>3.2</v>
          </cell>
        </row>
        <row r="29">
          <cell r="A29" t="str">
            <v>دول اسيوية Asian countries</v>
          </cell>
          <cell r="B29">
            <v>63.9</v>
          </cell>
        </row>
        <row r="30">
          <cell r="A30" t="str">
            <v>دول افريقية عدا العربية African countries except the Arab</v>
          </cell>
          <cell r="B30">
            <v>0.3</v>
          </cell>
        </row>
        <row r="31">
          <cell r="A31" t="str">
            <v>دول امريكا الشمالية North American countries</v>
          </cell>
          <cell r="B31">
            <v>8.6999999999999993</v>
          </cell>
        </row>
        <row r="32">
          <cell r="A32" t="str">
            <v>دول امريكا الوسطى Central American countries</v>
          </cell>
          <cell r="B32">
            <v>0.9</v>
          </cell>
        </row>
        <row r="33">
          <cell r="A33" t="str">
            <v>دول امريكا الجنوبية South American countries</v>
          </cell>
          <cell r="B33">
            <v>2.2000000000000002</v>
          </cell>
        </row>
        <row r="34">
          <cell r="A34" t="str">
            <v xml:space="preserve">دول أوقيانوسيا Oceania countries </v>
          </cell>
          <cell r="B34">
            <v>0.5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rightToLeft="1" zoomScaleNormal="100" workbookViewId="0">
      <selection activeCell="A3" sqref="A3:XFD3"/>
    </sheetView>
  </sheetViews>
  <sheetFormatPr defaultRowHeight="14.25" x14ac:dyDescent="0.25"/>
  <cols>
    <col min="1" max="1" width="26.85546875" style="2" customWidth="1"/>
    <col min="2" max="2" width="12.85546875" style="2" customWidth="1"/>
    <col min="3" max="3" width="15.28515625" style="2" customWidth="1"/>
    <col min="4" max="4" width="23.42578125" style="2" customWidth="1"/>
    <col min="5" max="5" width="11.42578125" style="2" customWidth="1"/>
    <col min="6" max="6" width="13.85546875" style="2" customWidth="1"/>
    <col min="7" max="7" width="11.42578125" style="2" customWidth="1"/>
    <col min="8" max="8" width="13.42578125" style="2" customWidth="1"/>
    <col min="9" max="9" width="13.5703125" style="2" customWidth="1"/>
    <col min="10" max="11" width="20.85546875" style="2" customWidth="1"/>
    <col min="12" max="12" width="21" style="2" customWidth="1"/>
    <col min="13" max="13" width="10.7109375" style="2" bestFit="1" customWidth="1"/>
    <col min="14" max="253" width="9.140625" style="2"/>
    <col min="254" max="254" width="24.140625" style="2" customWidth="1"/>
    <col min="255" max="255" width="16.42578125" style="2" customWidth="1"/>
    <col min="256" max="256" width="15.42578125" style="2" customWidth="1"/>
    <col min="257" max="257" width="19.42578125" style="2" customWidth="1"/>
    <col min="258" max="259" width="15.42578125" style="2" customWidth="1"/>
    <col min="260" max="261" width="15.7109375" style="2" customWidth="1"/>
    <col min="262" max="264" width="9.140625" style="2"/>
    <col min="265" max="265" width="8.42578125" style="2" bestFit="1" customWidth="1"/>
    <col min="266" max="509" width="9.140625" style="2"/>
    <col min="510" max="510" width="24.140625" style="2" customWidth="1"/>
    <col min="511" max="511" width="16.42578125" style="2" customWidth="1"/>
    <col min="512" max="512" width="15.42578125" style="2" customWidth="1"/>
    <col min="513" max="513" width="19.42578125" style="2" customWidth="1"/>
    <col min="514" max="515" width="15.42578125" style="2" customWidth="1"/>
    <col min="516" max="517" width="15.7109375" style="2" customWidth="1"/>
    <col min="518" max="520" width="9.140625" style="2"/>
    <col min="521" max="521" width="8.42578125" style="2" bestFit="1" customWidth="1"/>
    <col min="522" max="765" width="9.140625" style="2"/>
    <col min="766" max="766" width="24.140625" style="2" customWidth="1"/>
    <col min="767" max="767" width="16.42578125" style="2" customWidth="1"/>
    <col min="768" max="768" width="15.42578125" style="2" customWidth="1"/>
    <col min="769" max="769" width="19.42578125" style="2" customWidth="1"/>
    <col min="770" max="771" width="15.42578125" style="2" customWidth="1"/>
    <col min="772" max="773" width="15.7109375" style="2" customWidth="1"/>
    <col min="774" max="776" width="9.140625" style="2"/>
    <col min="777" max="777" width="8.42578125" style="2" bestFit="1" customWidth="1"/>
    <col min="778" max="1021" width="9.140625" style="2"/>
    <col min="1022" max="1022" width="24.140625" style="2" customWidth="1"/>
    <col min="1023" max="1023" width="16.42578125" style="2" customWidth="1"/>
    <col min="1024" max="1024" width="15.42578125" style="2" customWidth="1"/>
    <col min="1025" max="1025" width="19.42578125" style="2" customWidth="1"/>
    <col min="1026" max="1027" width="15.42578125" style="2" customWidth="1"/>
    <col min="1028" max="1029" width="15.7109375" style="2" customWidth="1"/>
    <col min="1030" max="1032" width="9.140625" style="2"/>
    <col min="1033" max="1033" width="8.42578125" style="2" bestFit="1" customWidth="1"/>
    <col min="1034" max="1277" width="9.140625" style="2"/>
    <col min="1278" max="1278" width="24.140625" style="2" customWidth="1"/>
    <col min="1279" max="1279" width="16.42578125" style="2" customWidth="1"/>
    <col min="1280" max="1280" width="15.42578125" style="2" customWidth="1"/>
    <col min="1281" max="1281" width="19.42578125" style="2" customWidth="1"/>
    <col min="1282" max="1283" width="15.42578125" style="2" customWidth="1"/>
    <col min="1284" max="1285" width="15.7109375" style="2" customWidth="1"/>
    <col min="1286" max="1288" width="9.140625" style="2"/>
    <col min="1289" max="1289" width="8.42578125" style="2" bestFit="1" customWidth="1"/>
    <col min="1290" max="1533" width="9.140625" style="2"/>
    <col min="1534" max="1534" width="24.140625" style="2" customWidth="1"/>
    <col min="1535" max="1535" width="16.42578125" style="2" customWidth="1"/>
    <col min="1536" max="1536" width="15.42578125" style="2" customWidth="1"/>
    <col min="1537" max="1537" width="19.42578125" style="2" customWidth="1"/>
    <col min="1538" max="1539" width="15.42578125" style="2" customWidth="1"/>
    <col min="1540" max="1541" width="15.7109375" style="2" customWidth="1"/>
    <col min="1542" max="1544" width="9.140625" style="2"/>
    <col min="1545" max="1545" width="8.42578125" style="2" bestFit="1" customWidth="1"/>
    <col min="1546" max="1789" width="9.140625" style="2"/>
    <col min="1790" max="1790" width="24.140625" style="2" customWidth="1"/>
    <col min="1791" max="1791" width="16.42578125" style="2" customWidth="1"/>
    <col min="1792" max="1792" width="15.42578125" style="2" customWidth="1"/>
    <col min="1793" max="1793" width="19.42578125" style="2" customWidth="1"/>
    <col min="1794" max="1795" width="15.42578125" style="2" customWidth="1"/>
    <col min="1796" max="1797" width="15.7109375" style="2" customWidth="1"/>
    <col min="1798" max="1800" width="9.140625" style="2"/>
    <col min="1801" max="1801" width="8.42578125" style="2" bestFit="1" customWidth="1"/>
    <col min="1802" max="2045" width="9.140625" style="2"/>
    <col min="2046" max="2046" width="24.140625" style="2" customWidth="1"/>
    <col min="2047" max="2047" width="16.42578125" style="2" customWidth="1"/>
    <col min="2048" max="2048" width="15.42578125" style="2" customWidth="1"/>
    <col min="2049" max="2049" width="19.42578125" style="2" customWidth="1"/>
    <col min="2050" max="2051" width="15.42578125" style="2" customWidth="1"/>
    <col min="2052" max="2053" width="15.7109375" style="2" customWidth="1"/>
    <col min="2054" max="2056" width="9.140625" style="2"/>
    <col min="2057" max="2057" width="8.42578125" style="2" bestFit="1" customWidth="1"/>
    <col min="2058" max="2301" width="9.140625" style="2"/>
    <col min="2302" max="2302" width="24.140625" style="2" customWidth="1"/>
    <col min="2303" max="2303" width="16.42578125" style="2" customWidth="1"/>
    <col min="2304" max="2304" width="15.42578125" style="2" customWidth="1"/>
    <col min="2305" max="2305" width="19.42578125" style="2" customWidth="1"/>
    <col min="2306" max="2307" width="15.42578125" style="2" customWidth="1"/>
    <col min="2308" max="2309" width="15.7109375" style="2" customWidth="1"/>
    <col min="2310" max="2312" width="9.140625" style="2"/>
    <col min="2313" max="2313" width="8.42578125" style="2" bestFit="1" customWidth="1"/>
    <col min="2314" max="2557" width="9.140625" style="2"/>
    <col min="2558" max="2558" width="24.140625" style="2" customWidth="1"/>
    <col min="2559" max="2559" width="16.42578125" style="2" customWidth="1"/>
    <col min="2560" max="2560" width="15.42578125" style="2" customWidth="1"/>
    <col min="2561" max="2561" width="19.42578125" style="2" customWidth="1"/>
    <col min="2562" max="2563" width="15.42578125" style="2" customWidth="1"/>
    <col min="2564" max="2565" width="15.7109375" style="2" customWidth="1"/>
    <col min="2566" max="2568" width="9.140625" style="2"/>
    <col min="2569" max="2569" width="8.42578125" style="2" bestFit="1" customWidth="1"/>
    <col min="2570" max="2813" width="9.140625" style="2"/>
    <col min="2814" max="2814" width="24.140625" style="2" customWidth="1"/>
    <col min="2815" max="2815" width="16.42578125" style="2" customWidth="1"/>
    <col min="2816" max="2816" width="15.42578125" style="2" customWidth="1"/>
    <col min="2817" max="2817" width="19.42578125" style="2" customWidth="1"/>
    <col min="2818" max="2819" width="15.42578125" style="2" customWidth="1"/>
    <col min="2820" max="2821" width="15.7109375" style="2" customWidth="1"/>
    <col min="2822" max="2824" width="9.140625" style="2"/>
    <col min="2825" max="2825" width="8.42578125" style="2" bestFit="1" customWidth="1"/>
    <col min="2826" max="3069" width="9.140625" style="2"/>
    <col min="3070" max="3070" width="24.140625" style="2" customWidth="1"/>
    <col min="3071" max="3071" width="16.42578125" style="2" customWidth="1"/>
    <col min="3072" max="3072" width="15.42578125" style="2" customWidth="1"/>
    <col min="3073" max="3073" width="19.42578125" style="2" customWidth="1"/>
    <col min="3074" max="3075" width="15.42578125" style="2" customWidth="1"/>
    <col min="3076" max="3077" width="15.7109375" style="2" customWidth="1"/>
    <col min="3078" max="3080" width="9.140625" style="2"/>
    <col min="3081" max="3081" width="8.42578125" style="2" bestFit="1" customWidth="1"/>
    <col min="3082" max="3325" width="9.140625" style="2"/>
    <col min="3326" max="3326" width="24.140625" style="2" customWidth="1"/>
    <col min="3327" max="3327" width="16.42578125" style="2" customWidth="1"/>
    <col min="3328" max="3328" width="15.42578125" style="2" customWidth="1"/>
    <col min="3329" max="3329" width="19.42578125" style="2" customWidth="1"/>
    <col min="3330" max="3331" width="15.42578125" style="2" customWidth="1"/>
    <col min="3332" max="3333" width="15.7109375" style="2" customWidth="1"/>
    <col min="3334" max="3336" width="9.140625" style="2"/>
    <col min="3337" max="3337" width="8.42578125" style="2" bestFit="1" customWidth="1"/>
    <col min="3338" max="3581" width="9.140625" style="2"/>
    <col min="3582" max="3582" width="24.140625" style="2" customWidth="1"/>
    <col min="3583" max="3583" width="16.42578125" style="2" customWidth="1"/>
    <col min="3584" max="3584" width="15.42578125" style="2" customWidth="1"/>
    <col min="3585" max="3585" width="19.42578125" style="2" customWidth="1"/>
    <col min="3586" max="3587" width="15.42578125" style="2" customWidth="1"/>
    <col min="3588" max="3589" width="15.7109375" style="2" customWidth="1"/>
    <col min="3590" max="3592" width="9.140625" style="2"/>
    <col min="3593" max="3593" width="8.42578125" style="2" bestFit="1" customWidth="1"/>
    <col min="3594" max="3837" width="9.140625" style="2"/>
    <col min="3838" max="3838" width="24.140625" style="2" customWidth="1"/>
    <col min="3839" max="3839" width="16.42578125" style="2" customWidth="1"/>
    <col min="3840" max="3840" width="15.42578125" style="2" customWidth="1"/>
    <col min="3841" max="3841" width="19.42578125" style="2" customWidth="1"/>
    <col min="3842" max="3843" width="15.42578125" style="2" customWidth="1"/>
    <col min="3844" max="3845" width="15.7109375" style="2" customWidth="1"/>
    <col min="3846" max="3848" width="9.140625" style="2"/>
    <col min="3849" max="3849" width="8.42578125" style="2" bestFit="1" customWidth="1"/>
    <col min="3850" max="4093" width="9.140625" style="2"/>
    <col min="4094" max="4094" width="24.140625" style="2" customWidth="1"/>
    <col min="4095" max="4095" width="16.42578125" style="2" customWidth="1"/>
    <col min="4096" max="4096" width="15.42578125" style="2" customWidth="1"/>
    <col min="4097" max="4097" width="19.42578125" style="2" customWidth="1"/>
    <col min="4098" max="4099" width="15.42578125" style="2" customWidth="1"/>
    <col min="4100" max="4101" width="15.7109375" style="2" customWidth="1"/>
    <col min="4102" max="4104" width="9.140625" style="2"/>
    <col min="4105" max="4105" width="8.42578125" style="2" bestFit="1" customWidth="1"/>
    <col min="4106" max="4349" width="9.140625" style="2"/>
    <col min="4350" max="4350" width="24.140625" style="2" customWidth="1"/>
    <col min="4351" max="4351" width="16.42578125" style="2" customWidth="1"/>
    <col min="4352" max="4352" width="15.42578125" style="2" customWidth="1"/>
    <col min="4353" max="4353" width="19.42578125" style="2" customWidth="1"/>
    <col min="4354" max="4355" width="15.42578125" style="2" customWidth="1"/>
    <col min="4356" max="4357" width="15.7109375" style="2" customWidth="1"/>
    <col min="4358" max="4360" width="9.140625" style="2"/>
    <col min="4361" max="4361" width="8.42578125" style="2" bestFit="1" customWidth="1"/>
    <col min="4362" max="4605" width="9.140625" style="2"/>
    <col min="4606" max="4606" width="24.140625" style="2" customWidth="1"/>
    <col min="4607" max="4607" width="16.42578125" style="2" customWidth="1"/>
    <col min="4608" max="4608" width="15.42578125" style="2" customWidth="1"/>
    <col min="4609" max="4609" width="19.42578125" style="2" customWidth="1"/>
    <col min="4610" max="4611" width="15.42578125" style="2" customWidth="1"/>
    <col min="4612" max="4613" width="15.7109375" style="2" customWidth="1"/>
    <col min="4614" max="4616" width="9.140625" style="2"/>
    <col min="4617" max="4617" width="8.42578125" style="2" bestFit="1" customWidth="1"/>
    <col min="4618" max="4861" width="9.140625" style="2"/>
    <col min="4862" max="4862" width="24.140625" style="2" customWidth="1"/>
    <col min="4863" max="4863" width="16.42578125" style="2" customWidth="1"/>
    <col min="4864" max="4864" width="15.42578125" style="2" customWidth="1"/>
    <col min="4865" max="4865" width="19.42578125" style="2" customWidth="1"/>
    <col min="4866" max="4867" width="15.42578125" style="2" customWidth="1"/>
    <col min="4868" max="4869" width="15.7109375" style="2" customWidth="1"/>
    <col min="4870" max="4872" width="9.140625" style="2"/>
    <col min="4873" max="4873" width="8.42578125" style="2" bestFit="1" customWidth="1"/>
    <col min="4874" max="5117" width="9.140625" style="2"/>
    <col min="5118" max="5118" width="24.140625" style="2" customWidth="1"/>
    <col min="5119" max="5119" width="16.42578125" style="2" customWidth="1"/>
    <col min="5120" max="5120" width="15.42578125" style="2" customWidth="1"/>
    <col min="5121" max="5121" width="19.42578125" style="2" customWidth="1"/>
    <col min="5122" max="5123" width="15.42578125" style="2" customWidth="1"/>
    <col min="5124" max="5125" width="15.7109375" style="2" customWidth="1"/>
    <col min="5126" max="5128" width="9.140625" style="2"/>
    <col min="5129" max="5129" width="8.42578125" style="2" bestFit="1" customWidth="1"/>
    <col min="5130" max="5373" width="9.140625" style="2"/>
    <col min="5374" max="5374" width="24.140625" style="2" customWidth="1"/>
    <col min="5375" max="5375" width="16.42578125" style="2" customWidth="1"/>
    <col min="5376" max="5376" width="15.42578125" style="2" customWidth="1"/>
    <col min="5377" max="5377" width="19.42578125" style="2" customWidth="1"/>
    <col min="5378" max="5379" width="15.42578125" style="2" customWidth="1"/>
    <col min="5380" max="5381" width="15.7109375" style="2" customWidth="1"/>
    <col min="5382" max="5384" width="9.140625" style="2"/>
    <col min="5385" max="5385" width="8.42578125" style="2" bestFit="1" customWidth="1"/>
    <col min="5386" max="5629" width="9.140625" style="2"/>
    <col min="5630" max="5630" width="24.140625" style="2" customWidth="1"/>
    <col min="5631" max="5631" width="16.42578125" style="2" customWidth="1"/>
    <col min="5632" max="5632" width="15.42578125" style="2" customWidth="1"/>
    <col min="5633" max="5633" width="19.42578125" style="2" customWidth="1"/>
    <col min="5634" max="5635" width="15.42578125" style="2" customWidth="1"/>
    <col min="5636" max="5637" width="15.7109375" style="2" customWidth="1"/>
    <col min="5638" max="5640" width="9.140625" style="2"/>
    <col min="5641" max="5641" width="8.42578125" style="2" bestFit="1" customWidth="1"/>
    <col min="5642" max="5885" width="9.140625" style="2"/>
    <col min="5886" max="5886" width="24.140625" style="2" customWidth="1"/>
    <col min="5887" max="5887" width="16.42578125" style="2" customWidth="1"/>
    <col min="5888" max="5888" width="15.42578125" style="2" customWidth="1"/>
    <col min="5889" max="5889" width="19.42578125" style="2" customWidth="1"/>
    <col min="5890" max="5891" width="15.42578125" style="2" customWidth="1"/>
    <col min="5892" max="5893" width="15.7109375" style="2" customWidth="1"/>
    <col min="5894" max="5896" width="9.140625" style="2"/>
    <col min="5897" max="5897" width="8.42578125" style="2" bestFit="1" customWidth="1"/>
    <col min="5898" max="6141" width="9.140625" style="2"/>
    <col min="6142" max="6142" width="24.140625" style="2" customWidth="1"/>
    <col min="6143" max="6143" width="16.42578125" style="2" customWidth="1"/>
    <col min="6144" max="6144" width="15.42578125" style="2" customWidth="1"/>
    <col min="6145" max="6145" width="19.42578125" style="2" customWidth="1"/>
    <col min="6146" max="6147" width="15.42578125" style="2" customWidth="1"/>
    <col min="6148" max="6149" width="15.7109375" style="2" customWidth="1"/>
    <col min="6150" max="6152" width="9.140625" style="2"/>
    <col min="6153" max="6153" width="8.42578125" style="2" bestFit="1" customWidth="1"/>
    <col min="6154" max="6397" width="9.140625" style="2"/>
    <col min="6398" max="6398" width="24.140625" style="2" customWidth="1"/>
    <col min="6399" max="6399" width="16.42578125" style="2" customWidth="1"/>
    <col min="6400" max="6400" width="15.42578125" style="2" customWidth="1"/>
    <col min="6401" max="6401" width="19.42578125" style="2" customWidth="1"/>
    <col min="6402" max="6403" width="15.42578125" style="2" customWidth="1"/>
    <col min="6404" max="6405" width="15.7109375" style="2" customWidth="1"/>
    <col min="6406" max="6408" width="9.140625" style="2"/>
    <col min="6409" max="6409" width="8.42578125" style="2" bestFit="1" customWidth="1"/>
    <col min="6410" max="6653" width="9.140625" style="2"/>
    <col min="6654" max="6654" width="24.140625" style="2" customWidth="1"/>
    <col min="6655" max="6655" width="16.42578125" style="2" customWidth="1"/>
    <col min="6656" max="6656" width="15.42578125" style="2" customWidth="1"/>
    <col min="6657" max="6657" width="19.42578125" style="2" customWidth="1"/>
    <col min="6658" max="6659" width="15.42578125" style="2" customWidth="1"/>
    <col min="6660" max="6661" width="15.7109375" style="2" customWidth="1"/>
    <col min="6662" max="6664" width="9.140625" style="2"/>
    <col min="6665" max="6665" width="8.42578125" style="2" bestFit="1" customWidth="1"/>
    <col min="6666" max="6909" width="9.140625" style="2"/>
    <col min="6910" max="6910" width="24.140625" style="2" customWidth="1"/>
    <col min="6911" max="6911" width="16.42578125" style="2" customWidth="1"/>
    <col min="6912" max="6912" width="15.42578125" style="2" customWidth="1"/>
    <col min="6913" max="6913" width="19.42578125" style="2" customWidth="1"/>
    <col min="6914" max="6915" width="15.42578125" style="2" customWidth="1"/>
    <col min="6916" max="6917" width="15.7109375" style="2" customWidth="1"/>
    <col min="6918" max="6920" width="9.140625" style="2"/>
    <col min="6921" max="6921" width="8.42578125" style="2" bestFit="1" customWidth="1"/>
    <col min="6922" max="7165" width="9.140625" style="2"/>
    <col min="7166" max="7166" width="24.140625" style="2" customWidth="1"/>
    <col min="7167" max="7167" width="16.42578125" style="2" customWidth="1"/>
    <col min="7168" max="7168" width="15.42578125" style="2" customWidth="1"/>
    <col min="7169" max="7169" width="19.42578125" style="2" customWidth="1"/>
    <col min="7170" max="7171" width="15.42578125" style="2" customWidth="1"/>
    <col min="7172" max="7173" width="15.7109375" style="2" customWidth="1"/>
    <col min="7174" max="7176" width="9.140625" style="2"/>
    <col min="7177" max="7177" width="8.42578125" style="2" bestFit="1" customWidth="1"/>
    <col min="7178" max="7421" width="9.140625" style="2"/>
    <col min="7422" max="7422" width="24.140625" style="2" customWidth="1"/>
    <col min="7423" max="7423" width="16.42578125" style="2" customWidth="1"/>
    <col min="7424" max="7424" width="15.42578125" style="2" customWidth="1"/>
    <col min="7425" max="7425" width="19.42578125" style="2" customWidth="1"/>
    <col min="7426" max="7427" width="15.42578125" style="2" customWidth="1"/>
    <col min="7428" max="7429" width="15.7109375" style="2" customWidth="1"/>
    <col min="7430" max="7432" width="9.140625" style="2"/>
    <col min="7433" max="7433" width="8.42578125" style="2" bestFit="1" customWidth="1"/>
    <col min="7434" max="7677" width="9.140625" style="2"/>
    <col min="7678" max="7678" width="24.140625" style="2" customWidth="1"/>
    <col min="7679" max="7679" width="16.42578125" style="2" customWidth="1"/>
    <col min="7680" max="7680" width="15.42578125" style="2" customWidth="1"/>
    <col min="7681" max="7681" width="19.42578125" style="2" customWidth="1"/>
    <col min="7682" max="7683" width="15.42578125" style="2" customWidth="1"/>
    <col min="7684" max="7685" width="15.7109375" style="2" customWidth="1"/>
    <col min="7686" max="7688" width="9.140625" style="2"/>
    <col min="7689" max="7689" width="8.42578125" style="2" bestFit="1" customWidth="1"/>
    <col min="7690" max="7933" width="9.140625" style="2"/>
    <col min="7934" max="7934" width="24.140625" style="2" customWidth="1"/>
    <col min="7935" max="7935" width="16.42578125" style="2" customWidth="1"/>
    <col min="7936" max="7936" width="15.42578125" style="2" customWidth="1"/>
    <col min="7937" max="7937" width="19.42578125" style="2" customWidth="1"/>
    <col min="7938" max="7939" width="15.42578125" style="2" customWidth="1"/>
    <col min="7940" max="7941" width="15.7109375" style="2" customWidth="1"/>
    <col min="7942" max="7944" width="9.140625" style="2"/>
    <col min="7945" max="7945" width="8.42578125" style="2" bestFit="1" customWidth="1"/>
    <col min="7946" max="8189" width="9.140625" style="2"/>
    <col min="8190" max="8190" width="24.140625" style="2" customWidth="1"/>
    <col min="8191" max="8191" width="16.42578125" style="2" customWidth="1"/>
    <col min="8192" max="8192" width="15.42578125" style="2" customWidth="1"/>
    <col min="8193" max="8193" width="19.42578125" style="2" customWidth="1"/>
    <col min="8194" max="8195" width="15.42578125" style="2" customWidth="1"/>
    <col min="8196" max="8197" width="15.7109375" style="2" customWidth="1"/>
    <col min="8198" max="8200" width="9.140625" style="2"/>
    <col min="8201" max="8201" width="8.42578125" style="2" bestFit="1" customWidth="1"/>
    <col min="8202" max="8445" width="9.140625" style="2"/>
    <col min="8446" max="8446" width="24.140625" style="2" customWidth="1"/>
    <col min="8447" max="8447" width="16.42578125" style="2" customWidth="1"/>
    <col min="8448" max="8448" width="15.42578125" style="2" customWidth="1"/>
    <col min="8449" max="8449" width="19.42578125" style="2" customWidth="1"/>
    <col min="8450" max="8451" width="15.42578125" style="2" customWidth="1"/>
    <col min="8452" max="8453" width="15.7109375" style="2" customWidth="1"/>
    <col min="8454" max="8456" width="9.140625" style="2"/>
    <col min="8457" max="8457" width="8.42578125" style="2" bestFit="1" customWidth="1"/>
    <col min="8458" max="8701" width="9.140625" style="2"/>
    <col min="8702" max="8702" width="24.140625" style="2" customWidth="1"/>
    <col min="8703" max="8703" width="16.42578125" style="2" customWidth="1"/>
    <col min="8704" max="8704" width="15.42578125" style="2" customWidth="1"/>
    <col min="8705" max="8705" width="19.42578125" style="2" customWidth="1"/>
    <col min="8706" max="8707" width="15.42578125" style="2" customWidth="1"/>
    <col min="8708" max="8709" width="15.7109375" style="2" customWidth="1"/>
    <col min="8710" max="8712" width="9.140625" style="2"/>
    <col min="8713" max="8713" width="8.42578125" style="2" bestFit="1" customWidth="1"/>
    <col min="8714" max="8957" width="9.140625" style="2"/>
    <col min="8958" max="8958" width="24.140625" style="2" customWidth="1"/>
    <col min="8959" max="8959" width="16.42578125" style="2" customWidth="1"/>
    <col min="8960" max="8960" width="15.42578125" style="2" customWidth="1"/>
    <col min="8961" max="8961" width="19.42578125" style="2" customWidth="1"/>
    <col min="8962" max="8963" width="15.42578125" style="2" customWidth="1"/>
    <col min="8964" max="8965" width="15.7109375" style="2" customWidth="1"/>
    <col min="8966" max="8968" width="9.140625" style="2"/>
    <col min="8969" max="8969" width="8.42578125" style="2" bestFit="1" customWidth="1"/>
    <col min="8970" max="9213" width="9.140625" style="2"/>
    <col min="9214" max="9214" width="24.140625" style="2" customWidth="1"/>
    <col min="9215" max="9215" width="16.42578125" style="2" customWidth="1"/>
    <col min="9216" max="9216" width="15.42578125" style="2" customWidth="1"/>
    <col min="9217" max="9217" width="19.42578125" style="2" customWidth="1"/>
    <col min="9218" max="9219" width="15.42578125" style="2" customWidth="1"/>
    <col min="9220" max="9221" width="15.7109375" style="2" customWidth="1"/>
    <col min="9222" max="9224" width="9.140625" style="2"/>
    <col min="9225" max="9225" width="8.42578125" style="2" bestFit="1" customWidth="1"/>
    <col min="9226" max="9469" width="9.140625" style="2"/>
    <col min="9470" max="9470" width="24.140625" style="2" customWidth="1"/>
    <col min="9471" max="9471" width="16.42578125" style="2" customWidth="1"/>
    <col min="9472" max="9472" width="15.42578125" style="2" customWidth="1"/>
    <col min="9473" max="9473" width="19.42578125" style="2" customWidth="1"/>
    <col min="9474" max="9475" width="15.42578125" style="2" customWidth="1"/>
    <col min="9476" max="9477" width="15.7109375" style="2" customWidth="1"/>
    <col min="9478" max="9480" width="9.140625" style="2"/>
    <col min="9481" max="9481" width="8.42578125" style="2" bestFit="1" customWidth="1"/>
    <col min="9482" max="9725" width="9.140625" style="2"/>
    <col min="9726" max="9726" width="24.140625" style="2" customWidth="1"/>
    <col min="9727" max="9727" width="16.42578125" style="2" customWidth="1"/>
    <col min="9728" max="9728" width="15.42578125" style="2" customWidth="1"/>
    <col min="9729" max="9729" width="19.42578125" style="2" customWidth="1"/>
    <col min="9730" max="9731" width="15.42578125" style="2" customWidth="1"/>
    <col min="9732" max="9733" width="15.7109375" style="2" customWidth="1"/>
    <col min="9734" max="9736" width="9.140625" style="2"/>
    <col min="9737" max="9737" width="8.42578125" style="2" bestFit="1" customWidth="1"/>
    <col min="9738" max="9981" width="9.140625" style="2"/>
    <col min="9982" max="9982" width="24.140625" style="2" customWidth="1"/>
    <col min="9983" max="9983" width="16.42578125" style="2" customWidth="1"/>
    <col min="9984" max="9984" width="15.42578125" style="2" customWidth="1"/>
    <col min="9985" max="9985" width="19.42578125" style="2" customWidth="1"/>
    <col min="9986" max="9987" width="15.42578125" style="2" customWidth="1"/>
    <col min="9988" max="9989" width="15.7109375" style="2" customWidth="1"/>
    <col min="9990" max="9992" width="9.140625" style="2"/>
    <col min="9993" max="9993" width="8.42578125" style="2" bestFit="1" customWidth="1"/>
    <col min="9994" max="10237" width="9.140625" style="2"/>
    <col min="10238" max="10238" width="24.140625" style="2" customWidth="1"/>
    <col min="10239" max="10239" width="16.42578125" style="2" customWidth="1"/>
    <col min="10240" max="10240" width="15.42578125" style="2" customWidth="1"/>
    <col min="10241" max="10241" width="19.42578125" style="2" customWidth="1"/>
    <col min="10242" max="10243" width="15.42578125" style="2" customWidth="1"/>
    <col min="10244" max="10245" width="15.7109375" style="2" customWidth="1"/>
    <col min="10246" max="10248" width="9.140625" style="2"/>
    <col min="10249" max="10249" width="8.42578125" style="2" bestFit="1" customWidth="1"/>
    <col min="10250" max="10493" width="9.140625" style="2"/>
    <col min="10494" max="10494" width="24.140625" style="2" customWidth="1"/>
    <col min="10495" max="10495" width="16.42578125" style="2" customWidth="1"/>
    <col min="10496" max="10496" width="15.42578125" style="2" customWidth="1"/>
    <col min="10497" max="10497" width="19.42578125" style="2" customWidth="1"/>
    <col min="10498" max="10499" width="15.42578125" style="2" customWidth="1"/>
    <col min="10500" max="10501" width="15.7109375" style="2" customWidth="1"/>
    <col min="10502" max="10504" width="9.140625" style="2"/>
    <col min="10505" max="10505" width="8.42578125" style="2" bestFit="1" customWidth="1"/>
    <col min="10506" max="10749" width="9.140625" style="2"/>
    <col min="10750" max="10750" width="24.140625" style="2" customWidth="1"/>
    <col min="10751" max="10751" width="16.42578125" style="2" customWidth="1"/>
    <col min="10752" max="10752" width="15.42578125" style="2" customWidth="1"/>
    <col min="10753" max="10753" width="19.42578125" style="2" customWidth="1"/>
    <col min="10754" max="10755" width="15.42578125" style="2" customWidth="1"/>
    <col min="10756" max="10757" width="15.7109375" style="2" customWidth="1"/>
    <col min="10758" max="10760" width="9.140625" style="2"/>
    <col min="10761" max="10761" width="8.42578125" style="2" bestFit="1" customWidth="1"/>
    <col min="10762" max="11005" width="9.140625" style="2"/>
    <col min="11006" max="11006" width="24.140625" style="2" customWidth="1"/>
    <col min="11007" max="11007" width="16.42578125" style="2" customWidth="1"/>
    <col min="11008" max="11008" width="15.42578125" style="2" customWidth="1"/>
    <col min="11009" max="11009" width="19.42578125" style="2" customWidth="1"/>
    <col min="11010" max="11011" width="15.42578125" style="2" customWidth="1"/>
    <col min="11012" max="11013" width="15.7109375" style="2" customWidth="1"/>
    <col min="11014" max="11016" width="9.140625" style="2"/>
    <col min="11017" max="11017" width="8.42578125" style="2" bestFit="1" customWidth="1"/>
    <col min="11018" max="11261" width="9.140625" style="2"/>
    <col min="11262" max="11262" width="24.140625" style="2" customWidth="1"/>
    <col min="11263" max="11263" width="16.42578125" style="2" customWidth="1"/>
    <col min="11264" max="11264" width="15.42578125" style="2" customWidth="1"/>
    <col min="11265" max="11265" width="19.42578125" style="2" customWidth="1"/>
    <col min="11266" max="11267" width="15.42578125" style="2" customWidth="1"/>
    <col min="11268" max="11269" width="15.7109375" style="2" customWidth="1"/>
    <col min="11270" max="11272" width="9.140625" style="2"/>
    <col min="11273" max="11273" width="8.42578125" style="2" bestFit="1" customWidth="1"/>
    <col min="11274" max="11517" width="9.140625" style="2"/>
    <col min="11518" max="11518" width="24.140625" style="2" customWidth="1"/>
    <col min="11519" max="11519" width="16.42578125" style="2" customWidth="1"/>
    <col min="11520" max="11520" width="15.42578125" style="2" customWidth="1"/>
    <col min="11521" max="11521" width="19.42578125" style="2" customWidth="1"/>
    <col min="11522" max="11523" width="15.42578125" style="2" customWidth="1"/>
    <col min="11524" max="11525" width="15.7109375" style="2" customWidth="1"/>
    <col min="11526" max="11528" width="9.140625" style="2"/>
    <col min="11529" max="11529" width="8.42578125" style="2" bestFit="1" customWidth="1"/>
    <col min="11530" max="11773" width="9.140625" style="2"/>
    <col min="11774" max="11774" width="24.140625" style="2" customWidth="1"/>
    <col min="11775" max="11775" width="16.42578125" style="2" customWidth="1"/>
    <col min="11776" max="11776" width="15.42578125" style="2" customWidth="1"/>
    <col min="11777" max="11777" width="19.42578125" style="2" customWidth="1"/>
    <col min="11778" max="11779" width="15.42578125" style="2" customWidth="1"/>
    <col min="11780" max="11781" width="15.7109375" style="2" customWidth="1"/>
    <col min="11782" max="11784" width="9.140625" style="2"/>
    <col min="11785" max="11785" width="8.42578125" style="2" bestFit="1" customWidth="1"/>
    <col min="11786" max="12029" width="9.140625" style="2"/>
    <col min="12030" max="12030" width="24.140625" style="2" customWidth="1"/>
    <col min="12031" max="12031" width="16.42578125" style="2" customWidth="1"/>
    <col min="12032" max="12032" width="15.42578125" style="2" customWidth="1"/>
    <col min="12033" max="12033" width="19.42578125" style="2" customWidth="1"/>
    <col min="12034" max="12035" width="15.42578125" style="2" customWidth="1"/>
    <col min="12036" max="12037" width="15.7109375" style="2" customWidth="1"/>
    <col min="12038" max="12040" width="9.140625" style="2"/>
    <col min="12041" max="12041" width="8.42578125" style="2" bestFit="1" customWidth="1"/>
    <col min="12042" max="12285" width="9.140625" style="2"/>
    <col min="12286" max="12286" width="24.140625" style="2" customWidth="1"/>
    <col min="12287" max="12287" width="16.42578125" style="2" customWidth="1"/>
    <col min="12288" max="12288" width="15.42578125" style="2" customWidth="1"/>
    <col min="12289" max="12289" width="19.42578125" style="2" customWidth="1"/>
    <col min="12290" max="12291" width="15.42578125" style="2" customWidth="1"/>
    <col min="12292" max="12293" width="15.7109375" style="2" customWidth="1"/>
    <col min="12294" max="12296" width="9.140625" style="2"/>
    <col min="12297" max="12297" width="8.42578125" style="2" bestFit="1" customWidth="1"/>
    <col min="12298" max="12541" width="9.140625" style="2"/>
    <col min="12542" max="12542" width="24.140625" style="2" customWidth="1"/>
    <col min="12543" max="12543" width="16.42578125" style="2" customWidth="1"/>
    <col min="12544" max="12544" width="15.42578125" style="2" customWidth="1"/>
    <col min="12545" max="12545" width="19.42578125" style="2" customWidth="1"/>
    <col min="12546" max="12547" width="15.42578125" style="2" customWidth="1"/>
    <col min="12548" max="12549" width="15.7109375" style="2" customWidth="1"/>
    <col min="12550" max="12552" width="9.140625" style="2"/>
    <col min="12553" max="12553" width="8.42578125" style="2" bestFit="1" customWidth="1"/>
    <col min="12554" max="12797" width="9.140625" style="2"/>
    <col min="12798" max="12798" width="24.140625" style="2" customWidth="1"/>
    <col min="12799" max="12799" width="16.42578125" style="2" customWidth="1"/>
    <col min="12800" max="12800" width="15.42578125" style="2" customWidth="1"/>
    <col min="12801" max="12801" width="19.42578125" style="2" customWidth="1"/>
    <col min="12802" max="12803" width="15.42578125" style="2" customWidth="1"/>
    <col min="12804" max="12805" width="15.7109375" style="2" customWidth="1"/>
    <col min="12806" max="12808" width="9.140625" style="2"/>
    <col min="12809" max="12809" width="8.42578125" style="2" bestFit="1" customWidth="1"/>
    <col min="12810" max="13053" width="9.140625" style="2"/>
    <col min="13054" max="13054" width="24.140625" style="2" customWidth="1"/>
    <col min="13055" max="13055" width="16.42578125" style="2" customWidth="1"/>
    <col min="13056" max="13056" width="15.42578125" style="2" customWidth="1"/>
    <col min="13057" max="13057" width="19.42578125" style="2" customWidth="1"/>
    <col min="13058" max="13059" width="15.42578125" style="2" customWidth="1"/>
    <col min="13060" max="13061" width="15.7109375" style="2" customWidth="1"/>
    <col min="13062" max="13064" width="9.140625" style="2"/>
    <col min="13065" max="13065" width="8.42578125" style="2" bestFit="1" customWidth="1"/>
    <col min="13066" max="13309" width="9.140625" style="2"/>
    <col min="13310" max="13310" width="24.140625" style="2" customWidth="1"/>
    <col min="13311" max="13311" width="16.42578125" style="2" customWidth="1"/>
    <col min="13312" max="13312" width="15.42578125" style="2" customWidth="1"/>
    <col min="13313" max="13313" width="19.42578125" style="2" customWidth="1"/>
    <col min="13314" max="13315" width="15.42578125" style="2" customWidth="1"/>
    <col min="13316" max="13317" width="15.7109375" style="2" customWidth="1"/>
    <col min="13318" max="13320" width="9.140625" style="2"/>
    <col min="13321" max="13321" width="8.42578125" style="2" bestFit="1" customWidth="1"/>
    <col min="13322" max="13565" width="9.140625" style="2"/>
    <col min="13566" max="13566" width="24.140625" style="2" customWidth="1"/>
    <col min="13567" max="13567" width="16.42578125" style="2" customWidth="1"/>
    <col min="13568" max="13568" width="15.42578125" style="2" customWidth="1"/>
    <col min="13569" max="13569" width="19.42578125" style="2" customWidth="1"/>
    <col min="13570" max="13571" width="15.42578125" style="2" customWidth="1"/>
    <col min="13572" max="13573" width="15.7109375" style="2" customWidth="1"/>
    <col min="13574" max="13576" width="9.140625" style="2"/>
    <col min="13577" max="13577" width="8.42578125" style="2" bestFit="1" customWidth="1"/>
    <col min="13578" max="13821" width="9.140625" style="2"/>
    <col min="13822" max="13822" width="24.140625" style="2" customWidth="1"/>
    <col min="13823" max="13823" width="16.42578125" style="2" customWidth="1"/>
    <col min="13824" max="13824" width="15.42578125" style="2" customWidth="1"/>
    <col min="13825" max="13825" width="19.42578125" style="2" customWidth="1"/>
    <col min="13826" max="13827" width="15.42578125" style="2" customWidth="1"/>
    <col min="13828" max="13829" width="15.7109375" style="2" customWidth="1"/>
    <col min="13830" max="13832" width="9.140625" style="2"/>
    <col min="13833" max="13833" width="8.42578125" style="2" bestFit="1" customWidth="1"/>
    <col min="13834" max="14077" width="9.140625" style="2"/>
    <col min="14078" max="14078" width="24.140625" style="2" customWidth="1"/>
    <col min="14079" max="14079" width="16.42578125" style="2" customWidth="1"/>
    <col min="14080" max="14080" width="15.42578125" style="2" customWidth="1"/>
    <col min="14081" max="14081" width="19.42578125" style="2" customWidth="1"/>
    <col min="14082" max="14083" width="15.42578125" style="2" customWidth="1"/>
    <col min="14084" max="14085" width="15.7109375" style="2" customWidth="1"/>
    <col min="14086" max="14088" width="9.140625" style="2"/>
    <col min="14089" max="14089" width="8.42578125" style="2" bestFit="1" customWidth="1"/>
    <col min="14090" max="14333" width="9.140625" style="2"/>
    <col min="14334" max="14334" width="24.140625" style="2" customWidth="1"/>
    <col min="14335" max="14335" width="16.42578125" style="2" customWidth="1"/>
    <col min="14336" max="14336" width="15.42578125" style="2" customWidth="1"/>
    <col min="14337" max="14337" width="19.42578125" style="2" customWidth="1"/>
    <col min="14338" max="14339" width="15.42578125" style="2" customWidth="1"/>
    <col min="14340" max="14341" width="15.7109375" style="2" customWidth="1"/>
    <col min="14342" max="14344" width="9.140625" style="2"/>
    <col min="14345" max="14345" width="8.42578125" style="2" bestFit="1" customWidth="1"/>
    <col min="14346" max="14589" width="9.140625" style="2"/>
    <col min="14590" max="14590" width="24.140625" style="2" customWidth="1"/>
    <col min="14591" max="14591" width="16.42578125" style="2" customWidth="1"/>
    <col min="14592" max="14592" width="15.42578125" style="2" customWidth="1"/>
    <col min="14593" max="14593" width="19.42578125" style="2" customWidth="1"/>
    <col min="14594" max="14595" width="15.42578125" style="2" customWidth="1"/>
    <col min="14596" max="14597" width="15.7109375" style="2" customWidth="1"/>
    <col min="14598" max="14600" width="9.140625" style="2"/>
    <col min="14601" max="14601" width="8.42578125" style="2" bestFit="1" customWidth="1"/>
    <col min="14602" max="14845" width="9.140625" style="2"/>
    <col min="14846" max="14846" width="24.140625" style="2" customWidth="1"/>
    <col min="14847" max="14847" width="16.42578125" style="2" customWidth="1"/>
    <col min="14848" max="14848" width="15.42578125" style="2" customWidth="1"/>
    <col min="14849" max="14849" width="19.42578125" style="2" customWidth="1"/>
    <col min="14850" max="14851" width="15.42578125" style="2" customWidth="1"/>
    <col min="14852" max="14853" width="15.7109375" style="2" customWidth="1"/>
    <col min="14854" max="14856" width="9.140625" style="2"/>
    <col min="14857" max="14857" width="8.42578125" style="2" bestFit="1" customWidth="1"/>
    <col min="14858" max="15101" width="9.140625" style="2"/>
    <col min="15102" max="15102" width="24.140625" style="2" customWidth="1"/>
    <col min="15103" max="15103" width="16.42578125" style="2" customWidth="1"/>
    <col min="15104" max="15104" width="15.42578125" style="2" customWidth="1"/>
    <col min="15105" max="15105" width="19.42578125" style="2" customWidth="1"/>
    <col min="15106" max="15107" width="15.42578125" style="2" customWidth="1"/>
    <col min="15108" max="15109" width="15.7109375" style="2" customWidth="1"/>
    <col min="15110" max="15112" width="9.140625" style="2"/>
    <col min="15113" max="15113" width="8.42578125" style="2" bestFit="1" customWidth="1"/>
    <col min="15114" max="15357" width="9.140625" style="2"/>
    <col min="15358" max="15358" width="24.140625" style="2" customWidth="1"/>
    <col min="15359" max="15359" width="16.42578125" style="2" customWidth="1"/>
    <col min="15360" max="15360" width="15.42578125" style="2" customWidth="1"/>
    <col min="15361" max="15361" width="19.42578125" style="2" customWidth="1"/>
    <col min="15362" max="15363" width="15.42578125" style="2" customWidth="1"/>
    <col min="15364" max="15365" width="15.7109375" style="2" customWidth="1"/>
    <col min="15366" max="15368" width="9.140625" style="2"/>
    <col min="15369" max="15369" width="8.42578125" style="2" bestFit="1" customWidth="1"/>
    <col min="15370" max="15613" width="9.140625" style="2"/>
    <col min="15614" max="15614" width="24.140625" style="2" customWidth="1"/>
    <col min="15615" max="15615" width="16.42578125" style="2" customWidth="1"/>
    <col min="15616" max="15616" width="15.42578125" style="2" customWidth="1"/>
    <col min="15617" max="15617" width="19.42578125" style="2" customWidth="1"/>
    <col min="15618" max="15619" width="15.42578125" style="2" customWidth="1"/>
    <col min="15620" max="15621" width="15.7109375" style="2" customWidth="1"/>
    <col min="15622" max="15624" width="9.140625" style="2"/>
    <col min="15625" max="15625" width="8.42578125" style="2" bestFit="1" customWidth="1"/>
    <col min="15626" max="15869" width="9.140625" style="2"/>
    <col min="15870" max="15870" width="24.140625" style="2" customWidth="1"/>
    <col min="15871" max="15871" width="16.42578125" style="2" customWidth="1"/>
    <col min="15872" max="15872" width="15.42578125" style="2" customWidth="1"/>
    <col min="15873" max="15873" width="19.42578125" style="2" customWidth="1"/>
    <col min="15874" max="15875" width="15.42578125" style="2" customWidth="1"/>
    <col min="15876" max="15877" width="15.7109375" style="2" customWidth="1"/>
    <col min="15878" max="15880" width="9.140625" style="2"/>
    <col min="15881" max="15881" width="8.42578125" style="2" bestFit="1" customWidth="1"/>
    <col min="15882" max="16125" width="9.140625" style="2"/>
    <col min="16126" max="16126" width="24.140625" style="2" customWidth="1"/>
    <col min="16127" max="16127" width="16.42578125" style="2" customWidth="1"/>
    <col min="16128" max="16128" width="15.42578125" style="2" customWidth="1"/>
    <col min="16129" max="16129" width="19.42578125" style="2" customWidth="1"/>
    <col min="16130" max="16131" width="15.42578125" style="2" customWidth="1"/>
    <col min="16132" max="16133" width="15.7109375" style="2" customWidth="1"/>
    <col min="16134" max="16136" width="9.140625" style="2"/>
    <col min="16137" max="16137" width="8.42578125" style="2" bestFit="1" customWidth="1"/>
    <col min="16138" max="16381" width="9.140625" style="2"/>
    <col min="16382" max="16384" width="9" style="2" customWidth="1"/>
  </cols>
  <sheetData>
    <row r="1" spans="1:14" ht="1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4" ht="1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14" ht="15" x14ac:dyDescent="0.25">
      <c r="A3" s="3"/>
      <c r="B3" s="4"/>
      <c r="C3" s="4"/>
      <c r="D3" s="4"/>
      <c r="E3" s="4"/>
      <c r="F3" s="4"/>
      <c r="G3" s="4"/>
      <c r="H3" s="5"/>
    </row>
    <row r="4" spans="1:14" ht="45" customHeight="1" x14ac:dyDescent="0.25">
      <c r="A4" s="6" t="s">
        <v>2</v>
      </c>
      <c r="B4" s="7" t="s">
        <v>3</v>
      </c>
      <c r="C4" s="7"/>
      <c r="D4" s="6" t="s">
        <v>4</v>
      </c>
      <c r="E4" s="8" t="s">
        <v>5</v>
      </c>
      <c r="F4" s="8"/>
      <c r="G4" s="8" t="s">
        <v>6</v>
      </c>
      <c r="H4" s="8"/>
    </row>
    <row r="5" spans="1:14" ht="33.75" customHeight="1" x14ac:dyDescent="0.25">
      <c r="A5" s="6"/>
      <c r="B5" s="9" t="s">
        <v>7</v>
      </c>
      <c r="C5" s="9" t="s">
        <v>8</v>
      </c>
      <c r="D5" s="6"/>
      <c r="E5" s="9" t="s">
        <v>7</v>
      </c>
      <c r="F5" s="9" t="s">
        <v>8</v>
      </c>
      <c r="G5" s="9" t="s">
        <v>7</v>
      </c>
      <c r="H5" s="9" t="s">
        <v>8</v>
      </c>
    </row>
    <row r="6" spans="1:14" ht="33.75" customHeight="1" x14ac:dyDescent="0.25">
      <c r="A6" s="6"/>
      <c r="B6" s="10" t="s">
        <v>9</v>
      </c>
      <c r="C6" s="10" t="s">
        <v>10</v>
      </c>
      <c r="D6" s="6"/>
      <c r="E6" s="10" t="s">
        <v>9</v>
      </c>
      <c r="F6" s="10" t="s">
        <v>10</v>
      </c>
      <c r="G6" s="10" t="s">
        <v>9</v>
      </c>
      <c r="H6" s="10" t="s">
        <v>10</v>
      </c>
    </row>
    <row r="7" spans="1:14" ht="42.75" customHeight="1" x14ac:dyDescent="0.25">
      <c r="A7" s="6"/>
      <c r="B7" s="11" t="s">
        <v>11</v>
      </c>
      <c r="C7" s="11" t="s">
        <v>12</v>
      </c>
      <c r="D7" s="6"/>
      <c r="E7" s="11" t="s">
        <v>11</v>
      </c>
      <c r="F7" s="11" t="s">
        <v>12</v>
      </c>
      <c r="G7" s="11" t="s">
        <v>11</v>
      </c>
      <c r="H7" s="11" t="s">
        <v>12</v>
      </c>
    </row>
    <row r="8" spans="1:14" ht="37.5" customHeight="1" x14ac:dyDescent="0.25">
      <c r="A8" s="12" t="s">
        <v>13</v>
      </c>
      <c r="B8" s="13">
        <v>18128.599999999999</v>
      </c>
      <c r="C8" s="13">
        <v>21523975.699999999</v>
      </c>
      <c r="D8" s="12" t="s">
        <v>14</v>
      </c>
      <c r="E8" s="14">
        <v>3264.961159</v>
      </c>
      <c r="F8" s="14">
        <v>3859184.1</v>
      </c>
      <c r="G8" s="14">
        <f>E8-B8</f>
        <v>-14863.638840999998</v>
      </c>
      <c r="H8" s="14">
        <f>F8-C8</f>
        <v>-17664791.599999998</v>
      </c>
      <c r="I8" s="15"/>
      <c r="J8" s="15"/>
      <c r="K8" s="15"/>
      <c r="L8" s="16"/>
      <c r="M8" s="16"/>
      <c r="N8" s="15"/>
    </row>
    <row r="9" spans="1:14" ht="37.5" customHeight="1" x14ac:dyDescent="0.25">
      <c r="A9" s="12" t="s">
        <v>15</v>
      </c>
      <c r="B9" s="17"/>
      <c r="C9" s="17"/>
      <c r="D9" s="12" t="s">
        <v>16</v>
      </c>
      <c r="E9" s="18"/>
      <c r="F9" s="18"/>
      <c r="G9" s="18"/>
      <c r="H9" s="18"/>
      <c r="I9" s="15"/>
      <c r="J9" s="15"/>
      <c r="K9" s="15"/>
      <c r="L9" s="16"/>
      <c r="M9" s="16"/>
      <c r="N9" s="15"/>
    </row>
    <row r="10" spans="1:14" ht="37.5" customHeight="1" x14ac:dyDescent="0.25">
      <c r="A10" s="12" t="s">
        <v>17</v>
      </c>
      <c r="B10" s="13">
        <v>2774.7</v>
      </c>
      <c r="C10" s="19">
        <v>3279844.0000000005</v>
      </c>
      <c r="D10" s="12" t="s">
        <v>18</v>
      </c>
      <c r="E10" s="20">
        <v>79836</v>
      </c>
      <c r="F10" s="20">
        <v>94366152</v>
      </c>
      <c r="G10" s="14">
        <f>E10-B10</f>
        <v>77061.3</v>
      </c>
      <c r="H10" s="14">
        <f>F10-C10</f>
        <v>91086308</v>
      </c>
      <c r="I10" s="15"/>
      <c r="J10" s="15"/>
      <c r="K10" s="15"/>
      <c r="L10" s="16"/>
      <c r="M10" s="15"/>
      <c r="N10" s="15"/>
    </row>
    <row r="11" spans="1:14" ht="37.5" customHeight="1" x14ac:dyDescent="0.25">
      <c r="A11" s="12" t="s">
        <v>19</v>
      </c>
      <c r="B11" s="21"/>
      <c r="C11" s="22"/>
      <c r="D11" s="12" t="s">
        <v>20</v>
      </c>
      <c r="E11" s="21"/>
      <c r="F11" s="21"/>
      <c r="G11" s="18"/>
      <c r="H11" s="18"/>
      <c r="I11" s="15"/>
      <c r="J11" s="15"/>
      <c r="K11" s="15"/>
      <c r="L11" s="16"/>
      <c r="M11" s="15"/>
      <c r="N11" s="15"/>
    </row>
    <row r="12" spans="1:14" ht="37.5" customHeight="1" x14ac:dyDescent="0.25">
      <c r="A12" s="23" t="s">
        <v>21</v>
      </c>
      <c r="B12" s="24">
        <f>SUM(B8:B11)</f>
        <v>20903.3</v>
      </c>
      <c r="C12" s="24">
        <f>SUM(C8:C11)</f>
        <v>24803819.699999999</v>
      </c>
      <c r="D12" s="25" t="s">
        <v>22</v>
      </c>
      <c r="E12" s="24">
        <f>E8+E10</f>
        <v>83100.961158999999</v>
      </c>
      <c r="F12" s="24">
        <f>SUM(F8,F10)</f>
        <v>98225336.099999994</v>
      </c>
      <c r="G12" s="24">
        <f>E12-B12</f>
        <v>62197.661158999996</v>
      </c>
      <c r="H12" s="24">
        <f>F12-C12</f>
        <v>73421516.399999991</v>
      </c>
      <c r="I12" s="15"/>
      <c r="J12" s="15"/>
      <c r="K12" s="15"/>
      <c r="L12" s="16"/>
      <c r="M12" s="15"/>
      <c r="N12" s="15"/>
    </row>
    <row r="13" spans="1:14" ht="37.5" customHeight="1" x14ac:dyDescent="0.25">
      <c r="A13" s="23" t="s">
        <v>23</v>
      </c>
      <c r="B13" s="26"/>
      <c r="C13" s="26"/>
      <c r="D13" s="25" t="s">
        <v>24</v>
      </c>
      <c r="E13" s="26"/>
      <c r="F13" s="26"/>
      <c r="G13" s="27"/>
      <c r="H13" s="27"/>
      <c r="I13" s="15"/>
      <c r="J13" s="15"/>
      <c r="K13" s="15"/>
      <c r="L13" s="16"/>
      <c r="M13" s="15"/>
    </row>
    <row r="14" spans="1:14" ht="15" customHeight="1" x14ac:dyDescent="0.25">
      <c r="A14" s="28"/>
      <c r="B14" s="29"/>
      <c r="C14" s="30"/>
      <c r="D14" s="31"/>
      <c r="E14" s="30"/>
      <c r="F14" s="29"/>
      <c r="G14" s="32"/>
      <c r="H14" s="32"/>
      <c r="I14" s="15"/>
      <c r="J14" s="15"/>
    </row>
    <row r="15" spans="1:14" x14ac:dyDescent="0.25">
      <c r="A15" s="28"/>
      <c r="B15" s="33"/>
      <c r="C15" s="33"/>
      <c r="E15" s="15"/>
      <c r="F15" s="34"/>
      <c r="G15" s="35"/>
      <c r="H15" s="35"/>
    </row>
    <row r="16" spans="1:14" x14ac:dyDescent="0.25">
      <c r="B16" s="15"/>
      <c r="C16" s="15"/>
      <c r="F16" s="15"/>
      <c r="J16" s="15"/>
    </row>
    <row r="17" spans="7:11" x14ac:dyDescent="0.25">
      <c r="G17" s="15"/>
    </row>
    <row r="18" spans="7:11" ht="15" x14ac:dyDescent="0.25">
      <c r="G18" s="36"/>
      <c r="H18" s="37"/>
      <c r="I18" s="37"/>
      <c r="J18" s="16"/>
      <c r="K18" s="16"/>
    </row>
  </sheetData>
  <mergeCells count="7">
    <mergeCell ref="A1:H1"/>
    <mergeCell ref="A2:H2"/>
    <mergeCell ref="A4:A7"/>
    <mergeCell ref="B4:C4"/>
    <mergeCell ref="D4:D7"/>
    <mergeCell ref="E4:F4"/>
    <mergeCell ref="G4:H4"/>
  </mergeCells>
  <printOptions horizontalCentered="1"/>
  <pageMargins left="0.70866141732283505" right="0.70866141732283505" top="0.74803149606299202" bottom="0.74803149606299202" header="0.31496062992126" footer="0.31496062992126"/>
  <pageSetup paperSize="9" firstPageNumber="5" orientation="landscape" useFirstPageNumber="1" r:id="rId1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rightToLeft="1" zoomScaleNormal="100" workbookViewId="0">
      <selection activeCell="A3" sqref="A3:XFD3"/>
    </sheetView>
  </sheetViews>
  <sheetFormatPr defaultRowHeight="15" x14ac:dyDescent="0.25"/>
  <cols>
    <col min="1" max="1" width="7.140625" style="39" customWidth="1"/>
    <col min="2" max="2" width="9.85546875" style="39" customWidth="1"/>
    <col min="3" max="3" width="8.140625" style="39" customWidth="1"/>
    <col min="4" max="4" width="13.140625" style="39" customWidth="1"/>
    <col min="5" max="5" width="5.28515625" style="39" customWidth="1"/>
    <col min="6" max="6" width="8" style="39" customWidth="1"/>
    <col min="7" max="7" width="12.28515625" style="39" customWidth="1"/>
    <col min="8" max="8" width="5.28515625" style="39" customWidth="1"/>
    <col min="9" max="9" width="8.7109375" style="39" customWidth="1"/>
    <col min="10" max="10" width="11.42578125" style="72" customWidth="1"/>
    <col min="11" max="11" width="6.7109375" style="39" customWidth="1"/>
    <col min="12" max="12" width="8.42578125" style="39" customWidth="1"/>
    <col min="13" max="13" width="14.5703125" style="39" customWidth="1"/>
    <col min="14" max="14" width="9.42578125" style="39" customWidth="1"/>
    <col min="15" max="15" width="9.5703125" style="39" customWidth="1"/>
    <col min="16" max="16" width="5.7109375" style="39" customWidth="1"/>
    <col min="17" max="18" width="11.5703125" style="39" bestFit="1" customWidth="1"/>
    <col min="19" max="19" width="12.28515625" style="39" bestFit="1" customWidth="1"/>
    <col min="20" max="250" width="9.140625" style="39"/>
    <col min="251" max="251" width="10.5703125" style="39" customWidth="1"/>
    <col min="252" max="252" width="9.28515625" style="39" customWidth="1"/>
    <col min="253" max="254" width="13.42578125" style="39" customWidth="1"/>
    <col min="255" max="255" width="6.5703125" style="39" customWidth="1"/>
    <col min="256" max="256" width="12.5703125" style="39" customWidth="1"/>
    <col min="257" max="257" width="13.28515625" style="39" customWidth="1"/>
    <col min="258" max="258" width="6.7109375" style="39" customWidth="1"/>
    <col min="259" max="259" width="12.42578125" style="39" customWidth="1"/>
    <col min="260" max="260" width="13.140625" style="39" customWidth="1"/>
    <col min="261" max="261" width="6.42578125" style="39" customWidth="1"/>
    <col min="262" max="262" width="7.42578125" style="39" customWidth="1"/>
    <col min="263" max="263" width="11.42578125" style="39" customWidth="1"/>
    <col min="264" max="264" width="10.42578125" style="39" customWidth="1"/>
    <col min="265" max="265" width="8.5703125" style="39" customWidth="1"/>
    <col min="266" max="506" width="9.140625" style="39"/>
    <col min="507" max="507" width="10.5703125" style="39" customWidth="1"/>
    <col min="508" max="508" width="9.28515625" style="39" customWidth="1"/>
    <col min="509" max="510" width="13.42578125" style="39" customWidth="1"/>
    <col min="511" max="511" width="6.5703125" style="39" customWidth="1"/>
    <col min="512" max="512" width="12.5703125" style="39" customWidth="1"/>
    <col min="513" max="513" width="13.28515625" style="39" customWidth="1"/>
    <col min="514" max="514" width="6.7109375" style="39" customWidth="1"/>
    <col min="515" max="515" width="12.42578125" style="39" customWidth="1"/>
    <col min="516" max="516" width="13.140625" style="39" customWidth="1"/>
    <col min="517" max="517" width="6.42578125" style="39" customWidth="1"/>
    <col min="518" max="518" width="7.42578125" style="39" customWidth="1"/>
    <col min="519" max="519" width="11.42578125" style="39" customWidth="1"/>
    <col min="520" max="520" width="10.42578125" style="39" customWidth="1"/>
    <col min="521" max="521" width="8.5703125" style="39" customWidth="1"/>
    <col min="522" max="762" width="9.140625" style="39"/>
    <col min="763" max="763" width="10.5703125" style="39" customWidth="1"/>
    <col min="764" max="764" width="9.28515625" style="39" customWidth="1"/>
    <col min="765" max="766" width="13.42578125" style="39" customWidth="1"/>
    <col min="767" max="767" width="6.5703125" style="39" customWidth="1"/>
    <col min="768" max="768" width="12.5703125" style="39" customWidth="1"/>
    <col min="769" max="769" width="13.28515625" style="39" customWidth="1"/>
    <col min="770" max="770" width="6.7109375" style="39" customWidth="1"/>
    <col min="771" max="771" width="12.42578125" style="39" customWidth="1"/>
    <col min="772" max="772" width="13.140625" style="39" customWidth="1"/>
    <col min="773" max="773" width="6.42578125" style="39" customWidth="1"/>
    <col min="774" max="774" width="7.42578125" style="39" customWidth="1"/>
    <col min="775" max="775" width="11.42578125" style="39" customWidth="1"/>
    <col min="776" max="776" width="10.42578125" style="39" customWidth="1"/>
    <col min="777" max="777" width="8.5703125" style="39" customWidth="1"/>
    <col min="778" max="1018" width="9.140625" style="39"/>
    <col min="1019" max="1019" width="10.5703125" style="39" customWidth="1"/>
    <col min="1020" max="1020" width="9.28515625" style="39" customWidth="1"/>
    <col min="1021" max="1022" width="13.42578125" style="39" customWidth="1"/>
    <col min="1023" max="1023" width="6.5703125" style="39" customWidth="1"/>
    <col min="1024" max="1024" width="12.5703125" style="39" customWidth="1"/>
    <col min="1025" max="1025" width="13.28515625" style="39" customWidth="1"/>
    <col min="1026" max="1026" width="6.7109375" style="39" customWidth="1"/>
    <col min="1027" max="1027" width="12.42578125" style="39" customWidth="1"/>
    <col min="1028" max="1028" width="13.140625" style="39" customWidth="1"/>
    <col min="1029" max="1029" width="6.42578125" style="39" customWidth="1"/>
    <col min="1030" max="1030" width="7.42578125" style="39" customWidth="1"/>
    <col min="1031" max="1031" width="11.42578125" style="39" customWidth="1"/>
    <col min="1032" max="1032" width="10.42578125" style="39" customWidth="1"/>
    <col min="1033" max="1033" width="8.5703125" style="39" customWidth="1"/>
    <col min="1034" max="1274" width="9.140625" style="39"/>
    <col min="1275" max="1275" width="10.5703125" style="39" customWidth="1"/>
    <col min="1276" max="1276" width="9.28515625" style="39" customWidth="1"/>
    <col min="1277" max="1278" width="13.42578125" style="39" customWidth="1"/>
    <col min="1279" max="1279" width="6.5703125" style="39" customWidth="1"/>
    <col min="1280" max="1280" width="12.5703125" style="39" customWidth="1"/>
    <col min="1281" max="1281" width="13.28515625" style="39" customWidth="1"/>
    <col min="1282" max="1282" width="6.7109375" style="39" customWidth="1"/>
    <col min="1283" max="1283" width="12.42578125" style="39" customWidth="1"/>
    <col min="1284" max="1284" width="13.140625" style="39" customWidth="1"/>
    <col min="1285" max="1285" width="6.42578125" style="39" customWidth="1"/>
    <col min="1286" max="1286" width="7.42578125" style="39" customWidth="1"/>
    <col min="1287" max="1287" width="11.42578125" style="39" customWidth="1"/>
    <col min="1288" max="1288" width="10.42578125" style="39" customWidth="1"/>
    <col min="1289" max="1289" width="8.5703125" style="39" customWidth="1"/>
    <col min="1290" max="1530" width="9.140625" style="39"/>
    <col min="1531" max="1531" width="10.5703125" style="39" customWidth="1"/>
    <col min="1532" max="1532" width="9.28515625" style="39" customWidth="1"/>
    <col min="1533" max="1534" width="13.42578125" style="39" customWidth="1"/>
    <col min="1535" max="1535" width="6.5703125" style="39" customWidth="1"/>
    <col min="1536" max="1536" width="12.5703125" style="39" customWidth="1"/>
    <col min="1537" max="1537" width="13.28515625" style="39" customWidth="1"/>
    <col min="1538" max="1538" width="6.7109375" style="39" customWidth="1"/>
    <col min="1539" max="1539" width="12.42578125" style="39" customWidth="1"/>
    <col min="1540" max="1540" width="13.140625" style="39" customWidth="1"/>
    <col min="1541" max="1541" width="6.42578125" style="39" customWidth="1"/>
    <col min="1542" max="1542" width="7.42578125" style="39" customWidth="1"/>
    <col min="1543" max="1543" width="11.42578125" style="39" customWidth="1"/>
    <col min="1544" max="1544" width="10.42578125" style="39" customWidth="1"/>
    <col min="1545" max="1545" width="8.5703125" style="39" customWidth="1"/>
    <col min="1546" max="1786" width="9.140625" style="39"/>
    <col min="1787" max="1787" width="10.5703125" style="39" customWidth="1"/>
    <col min="1788" max="1788" width="9.28515625" style="39" customWidth="1"/>
    <col min="1789" max="1790" width="13.42578125" style="39" customWidth="1"/>
    <col min="1791" max="1791" width="6.5703125" style="39" customWidth="1"/>
    <col min="1792" max="1792" width="12.5703125" style="39" customWidth="1"/>
    <col min="1793" max="1793" width="13.28515625" style="39" customWidth="1"/>
    <col min="1794" max="1794" width="6.7109375" style="39" customWidth="1"/>
    <col min="1795" max="1795" width="12.42578125" style="39" customWidth="1"/>
    <col min="1796" max="1796" width="13.140625" style="39" customWidth="1"/>
    <col min="1797" max="1797" width="6.42578125" style="39" customWidth="1"/>
    <col min="1798" max="1798" width="7.42578125" style="39" customWidth="1"/>
    <col min="1799" max="1799" width="11.42578125" style="39" customWidth="1"/>
    <col min="1800" max="1800" width="10.42578125" style="39" customWidth="1"/>
    <col min="1801" max="1801" width="8.5703125" style="39" customWidth="1"/>
    <col min="1802" max="2042" width="9.140625" style="39"/>
    <col min="2043" max="2043" width="10.5703125" style="39" customWidth="1"/>
    <col min="2044" max="2044" width="9.28515625" style="39" customWidth="1"/>
    <col min="2045" max="2046" width="13.42578125" style="39" customWidth="1"/>
    <col min="2047" max="2047" width="6.5703125" style="39" customWidth="1"/>
    <col min="2048" max="2048" width="12.5703125" style="39" customWidth="1"/>
    <col min="2049" max="2049" width="13.28515625" style="39" customWidth="1"/>
    <col min="2050" max="2050" width="6.7109375" style="39" customWidth="1"/>
    <col min="2051" max="2051" width="12.42578125" style="39" customWidth="1"/>
    <col min="2052" max="2052" width="13.140625" style="39" customWidth="1"/>
    <col min="2053" max="2053" width="6.42578125" style="39" customWidth="1"/>
    <col min="2054" max="2054" width="7.42578125" style="39" customWidth="1"/>
    <col min="2055" max="2055" width="11.42578125" style="39" customWidth="1"/>
    <col min="2056" max="2056" width="10.42578125" style="39" customWidth="1"/>
    <col min="2057" max="2057" width="8.5703125" style="39" customWidth="1"/>
    <col min="2058" max="2298" width="9.140625" style="39"/>
    <col min="2299" max="2299" width="10.5703125" style="39" customWidth="1"/>
    <col min="2300" max="2300" width="9.28515625" style="39" customWidth="1"/>
    <col min="2301" max="2302" width="13.42578125" style="39" customWidth="1"/>
    <col min="2303" max="2303" width="6.5703125" style="39" customWidth="1"/>
    <col min="2304" max="2304" width="12.5703125" style="39" customWidth="1"/>
    <col min="2305" max="2305" width="13.28515625" style="39" customWidth="1"/>
    <col min="2306" max="2306" width="6.7109375" style="39" customWidth="1"/>
    <col min="2307" max="2307" width="12.42578125" style="39" customWidth="1"/>
    <col min="2308" max="2308" width="13.140625" style="39" customWidth="1"/>
    <col min="2309" max="2309" width="6.42578125" style="39" customWidth="1"/>
    <col min="2310" max="2310" width="7.42578125" style="39" customWidth="1"/>
    <col min="2311" max="2311" width="11.42578125" style="39" customWidth="1"/>
    <col min="2312" max="2312" width="10.42578125" style="39" customWidth="1"/>
    <col min="2313" max="2313" width="8.5703125" style="39" customWidth="1"/>
    <col min="2314" max="2554" width="9.140625" style="39"/>
    <col min="2555" max="2555" width="10.5703125" style="39" customWidth="1"/>
    <col min="2556" max="2556" width="9.28515625" style="39" customWidth="1"/>
    <col min="2557" max="2558" width="13.42578125" style="39" customWidth="1"/>
    <col min="2559" max="2559" width="6.5703125" style="39" customWidth="1"/>
    <col min="2560" max="2560" width="12.5703125" style="39" customWidth="1"/>
    <col min="2561" max="2561" width="13.28515625" style="39" customWidth="1"/>
    <col min="2562" max="2562" width="6.7109375" style="39" customWidth="1"/>
    <col min="2563" max="2563" width="12.42578125" style="39" customWidth="1"/>
    <col min="2564" max="2564" width="13.140625" style="39" customWidth="1"/>
    <col min="2565" max="2565" width="6.42578125" style="39" customWidth="1"/>
    <col min="2566" max="2566" width="7.42578125" style="39" customWidth="1"/>
    <col min="2567" max="2567" width="11.42578125" style="39" customWidth="1"/>
    <col min="2568" max="2568" width="10.42578125" style="39" customWidth="1"/>
    <col min="2569" max="2569" width="8.5703125" style="39" customWidth="1"/>
    <col min="2570" max="2810" width="9.140625" style="39"/>
    <col min="2811" max="2811" width="10.5703125" style="39" customWidth="1"/>
    <col min="2812" max="2812" width="9.28515625" style="39" customWidth="1"/>
    <col min="2813" max="2814" width="13.42578125" style="39" customWidth="1"/>
    <col min="2815" max="2815" width="6.5703125" style="39" customWidth="1"/>
    <col min="2816" max="2816" width="12.5703125" style="39" customWidth="1"/>
    <col min="2817" max="2817" width="13.28515625" style="39" customWidth="1"/>
    <col min="2818" max="2818" width="6.7109375" style="39" customWidth="1"/>
    <col min="2819" max="2819" width="12.42578125" style="39" customWidth="1"/>
    <col min="2820" max="2820" width="13.140625" style="39" customWidth="1"/>
    <col min="2821" max="2821" width="6.42578125" style="39" customWidth="1"/>
    <col min="2822" max="2822" width="7.42578125" style="39" customWidth="1"/>
    <col min="2823" max="2823" width="11.42578125" style="39" customWidth="1"/>
    <col min="2824" max="2824" width="10.42578125" style="39" customWidth="1"/>
    <col min="2825" max="2825" width="8.5703125" style="39" customWidth="1"/>
    <col min="2826" max="3066" width="9.140625" style="39"/>
    <col min="3067" max="3067" width="10.5703125" style="39" customWidth="1"/>
    <col min="3068" max="3068" width="9.28515625" style="39" customWidth="1"/>
    <col min="3069" max="3070" width="13.42578125" style="39" customWidth="1"/>
    <col min="3071" max="3071" width="6.5703125" style="39" customWidth="1"/>
    <col min="3072" max="3072" width="12.5703125" style="39" customWidth="1"/>
    <col min="3073" max="3073" width="13.28515625" style="39" customWidth="1"/>
    <col min="3074" max="3074" width="6.7109375" style="39" customWidth="1"/>
    <col min="3075" max="3075" width="12.42578125" style="39" customWidth="1"/>
    <col min="3076" max="3076" width="13.140625" style="39" customWidth="1"/>
    <col min="3077" max="3077" width="6.42578125" style="39" customWidth="1"/>
    <col min="3078" max="3078" width="7.42578125" style="39" customWidth="1"/>
    <col min="3079" max="3079" width="11.42578125" style="39" customWidth="1"/>
    <col min="3080" max="3080" width="10.42578125" style="39" customWidth="1"/>
    <col min="3081" max="3081" width="8.5703125" style="39" customWidth="1"/>
    <col min="3082" max="3322" width="9.140625" style="39"/>
    <col min="3323" max="3323" width="10.5703125" style="39" customWidth="1"/>
    <col min="3324" max="3324" width="9.28515625" style="39" customWidth="1"/>
    <col min="3325" max="3326" width="13.42578125" style="39" customWidth="1"/>
    <col min="3327" max="3327" width="6.5703125" style="39" customWidth="1"/>
    <col min="3328" max="3328" width="12.5703125" style="39" customWidth="1"/>
    <col min="3329" max="3329" width="13.28515625" style="39" customWidth="1"/>
    <col min="3330" max="3330" width="6.7109375" style="39" customWidth="1"/>
    <col min="3331" max="3331" width="12.42578125" style="39" customWidth="1"/>
    <col min="3332" max="3332" width="13.140625" style="39" customWidth="1"/>
    <col min="3333" max="3333" width="6.42578125" style="39" customWidth="1"/>
    <col min="3334" max="3334" width="7.42578125" style="39" customWidth="1"/>
    <col min="3335" max="3335" width="11.42578125" style="39" customWidth="1"/>
    <col min="3336" max="3336" width="10.42578125" style="39" customWidth="1"/>
    <col min="3337" max="3337" width="8.5703125" style="39" customWidth="1"/>
    <col min="3338" max="3578" width="9.140625" style="39"/>
    <col min="3579" max="3579" width="10.5703125" style="39" customWidth="1"/>
    <col min="3580" max="3580" width="9.28515625" style="39" customWidth="1"/>
    <col min="3581" max="3582" width="13.42578125" style="39" customWidth="1"/>
    <col min="3583" max="3583" width="6.5703125" style="39" customWidth="1"/>
    <col min="3584" max="3584" width="12.5703125" style="39" customWidth="1"/>
    <col min="3585" max="3585" width="13.28515625" style="39" customWidth="1"/>
    <col min="3586" max="3586" width="6.7109375" style="39" customWidth="1"/>
    <col min="3587" max="3587" width="12.42578125" style="39" customWidth="1"/>
    <col min="3588" max="3588" width="13.140625" style="39" customWidth="1"/>
    <col min="3589" max="3589" width="6.42578125" style="39" customWidth="1"/>
    <col min="3590" max="3590" width="7.42578125" style="39" customWidth="1"/>
    <col min="3591" max="3591" width="11.42578125" style="39" customWidth="1"/>
    <col min="3592" max="3592" width="10.42578125" style="39" customWidth="1"/>
    <col min="3593" max="3593" width="8.5703125" style="39" customWidth="1"/>
    <col min="3594" max="3834" width="9.140625" style="39"/>
    <col min="3835" max="3835" width="10.5703125" style="39" customWidth="1"/>
    <col min="3836" max="3836" width="9.28515625" style="39" customWidth="1"/>
    <col min="3837" max="3838" width="13.42578125" style="39" customWidth="1"/>
    <col min="3839" max="3839" width="6.5703125" style="39" customWidth="1"/>
    <col min="3840" max="3840" width="12.5703125" style="39" customWidth="1"/>
    <col min="3841" max="3841" width="13.28515625" style="39" customWidth="1"/>
    <col min="3842" max="3842" width="6.7109375" style="39" customWidth="1"/>
    <col min="3843" max="3843" width="12.42578125" style="39" customWidth="1"/>
    <col min="3844" max="3844" width="13.140625" style="39" customWidth="1"/>
    <col min="3845" max="3845" width="6.42578125" style="39" customWidth="1"/>
    <col min="3846" max="3846" width="7.42578125" style="39" customWidth="1"/>
    <col min="3847" max="3847" width="11.42578125" style="39" customWidth="1"/>
    <col min="3848" max="3848" width="10.42578125" style="39" customWidth="1"/>
    <col min="3849" max="3849" width="8.5703125" style="39" customWidth="1"/>
    <col min="3850" max="4090" width="9.140625" style="39"/>
    <col min="4091" max="4091" width="10.5703125" style="39" customWidth="1"/>
    <col min="4092" max="4092" width="9.28515625" style="39" customWidth="1"/>
    <col min="4093" max="4094" width="13.42578125" style="39" customWidth="1"/>
    <col min="4095" max="4095" width="6.5703125" style="39" customWidth="1"/>
    <col min="4096" max="4096" width="12.5703125" style="39" customWidth="1"/>
    <col min="4097" max="4097" width="13.28515625" style="39" customWidth="1"/>
    <col min="4098" max="4098" width="6.7109375" style="39" customWidth="1"/>
    <col min="4099" max="4099" width="12.42578125" style="39" customWidth="1"/>
    <col min="4100" max="4100" width="13.140625" style="39" customWidth="1"/>
    <col min="4101" max="4101" width="6.42578125" style="39" customWidth="1"/>
    <col min="4102" max="4102" width="7.42578125" style="39" customWidth="1"/>
    <col min="4103" max="4103" width="11.42578125" style="39" customWidth="1"/>
    <col min="4104" max="4104" width="10.42578125" style="39" customWidth="1"/>
    <col min="4105" max="4105" width="8.5703125" style="39" customWidth="1"/>
    <col min="4106" max="4346" width="9.140625" style="39"/>
    <col min="4347" max="4347" width="10.5703125" style="39" customWidth="1"/>
    <col min="4348" max="4348" width="9.28515625" style="39" customWidth="1"/>
    <col min="4349" max="4350" width="13.42578125" style="39" customWidth="1"/>
    <col min="4351" max="4351" width="6.5703125" style="39" customWidth="1"/>
    <col min="4352" max="4352" width="12.5703125" style="39" customWidth="1"/>
    <col min="4353" max="4353" width="13.28515625" style="39" customWidth="1"/>
    <col min="4354" max="4354" width="6.7109375" style="39" customWidth="1"/>
    <col min="4355" max="4355" width="12.42578125" style="39" customWidth="1"/>
    <col min="4356" max="4356" width="13.140625" style="39" customWidth="1"/>
    <col min="4357" max="4357" width="6.42578125" style="39" customWidth="1"/>
    <col min="4358" max="4358" width="7.42578125" style="39" customWidth="1"/>
    <col min="4359" max="4359" width="11.42578125" style="39" customWidth="1"/>
    <col min="4360" max="4360" width="10.42578125" style="39" customWidth="1"/>
    <col min="4361" max="4361" width="8.5703125" style="39" customWidth="1"/>
    <col min="4362" max="4602" width="9.140625" style="39"/>
    <col min="4603" max="4603" width="10.5703125" style="39" customWidth="1"/>
    <col min="4604" max="4604" width="9.28515625" style="39" customWidth="1"/>
    <col min="4605" max="4606" width="13.42578125" style="39" customWidth="1"/>
    <col min="4607" max="4607" width="6.5703125" style="39" customWidth="1"/>
    <col min="4608" max="4608" width="12.5703125" style="39" customWidth="1"/>
    <col min="4609" max="4609" width="13.28515625" style="39" customWidth="1"/>
    <col min="4610" max="4610" width="6.7109375" style="39" customWidth="1"/>
    <col min="4611" max="4611" width="12.42578125" style="39" customWidth="1"/>
    <col min="4612" max="4612" width="13.140625" style="39" customWidth="1"/>
    <col min="4613" max="4613" width="6.42578125" style="39" customWidth="1"/>
    <col min="4614" max="4614" width="7.42578125" style="39" customWidth="1"/>
    <col min="4615" max="4615" width="11.42578125" style="39" customWidth="1"/>
    <col min="4616" max="4616" width="10.42578125" style="39" customWidth="1"/>
    <col min="4617" max="4617" width="8.5703125" style="39" customWidth="1"/>
    <col min="4618" max="4858" width="9.140625" style="39"/>
    <col min="4859" max="4859" width="10.5703125" style="39" customWidth="1"/>
    <col min="4860" max="4860" width="9.28515625" style="39" customWidth="1"/>
    <col min="4861" max="4862" width="13.42578125" style="39" customWidth="1"/>
    <col min="4863" max="4863" width="6.5703125" style="39" customWidth="1"/>
    <col min="4864" max="4864" width="12.5703125" style="39" customWidth="1"/>
    <col min="4865" max="4865" width="13.28515625" style="39" customWidth="1"/>
    <col min="4866" max="4866" width="6.7109375" style="39" customWidth="1"/>
    <col min="4867" max="4867" width="12.42578125" style="39" customWidth="1"/>
    <col min="4868" max="4868" width="13.140625" style="39" customWidth="1"/>
    <col min="4869" max="4869" width="6.42578125" style="39" customWidth="1"/>
    <col min="4870" max="4870" width="7.42578125" style="39" customWidth="1"/>
    <col min="4871" max="4871" width="11.42578125" style="39" customWidth="1"/>
    <col min="4872" max="4872" width="10.42578125" style="39" customWidth="1"/>
    <col min="4873" max="4873" width="8.5703125" style="39" customWidth="1"/>
    <col min="4874" max="5114" width="9.140625" style="39"/>
    <col min="5115" max="5115" width="10.5703125" style="39" customWidth="1"/>
    <col min="5116" max="5116" width="9.28515625" style="39" customWidth="1"/>
    <col min="5117" max="5118" width="13.42578125" style="39" customWidth="1"/>
    <col min="5119" max="5119" width="6.5703125" style="39" customWidth="1"/>
    <col min="5120" max="5120" width="12.5703125" style="39" customWidth="1"/>
    <col min="5121" max="5121" width="13.28515625" style="39" customWidth="1"/>
    <col min="5122" max="5122" width="6.7109375" style="39" customWidth="1"/>
    <col min="5123" max="5123" width="12.42578125" style="39" customWidth="1"/>
    <col min="5124" max="5124" width="13.140625" style="39" customWidth="1"/>
    <col min="5125" max="5125" width="6.42578125" style="39" customWidth="1"/>
    <col min="5126" max="5126" width="7.42578125" style="39" customWidth="1"/>
    <col min="5127" max="5127" width="11.42578125" style="39" customWidth="1"/>
    <col min="5128" max="5128" width="10.42578125" style="39" customWidth="1"/>
    <col min="5129" max="5129" width="8.5703125" style="39" customWidth="1"/>
    <col min="5130" max="5370" width="9.140625" style="39"/>
    <col min="5371" max="5371" width="10.5703125" style="39" customWidth="1"/>
    <col min="5372" max="5372" width="9.28515625" style="39" customWidth="1"/>
    <col min="5373" max="5374" width="13.42578125" style="39" customWidth="1"/>
    <col min="5375" max="5375" width="6.5703125" style="39" customWidth="1"/>
    <col min="5376" max="5376" width="12.5703125" style="39" customWidth="1"/>
    <col min="5377" max="5377" width="13.28515625" style="39" customWidth="1"/>
    <col min="5378" max="5378" width="6.7109375" style="39" customWidth="1"/>
    <col min="5379" max="5379" width="12.42578125" style="39" customWidth="1"/>
    <col min="5380" max="5380" width="13.140625" style="39" customWidth="1"/>
    <col min="5381" max="5381" width="6.42578125" style="39" customWidth="1"/>
    <col min="5382" max="5382" width="7.42578125" style="39" customWidth="1"/>
    <col min="5383" max="5383" width="11.42578125" style="39" customWidth="1"/>
    <col min="5384" max="5384" width="10.42578125" style="39" customWidth="1"/>
    <col min="5385" max="5385" width="8.5703125" style="39" customWidth="1"/>
    <col min="5386" max="5626" width="9.140625" style="39"/>
    <col min="5627" max="5627" width="10.5703125" style="39" customWidth="1"/>
    <col min="5628" max="5628" width="9.28515625" style="39" customWidth="1"/>
    <col min="5629" max="5630" width="13.42578125" style="39" customWidth="1"/>
    <col min="5631" max="5631" width="6.5703125" style="39" customWidth="1"/>
    <col min="5632" max="5632" width="12.5703125" style="39" customWidth="1"/>
    <col min="5633" max="5633" width="13.28515625" style="39" customWidth="1"/>
    <col min="5634" max="5634" width="6.7109375" style="39" customWidth="1"/>
    <col min="5635" max="5635" width="12.42578125" style="39" customWidth="1"/>
    <col min="5636" max="5636" width="13.140625" style="39" customWidth="1"/>
    <col min="5637" max="5637" width="6.42578125" style="39" customWidth="1"/>
    <col min="5638" max="5638" width="7.42578125" style="39" customWidth="1"/>
    <col min="5639" max="5639" width="11.42578125" style="39" customWidth="1"/>
    <col min="5640" max="5640" width="10.42578125" style="39" customWidth="1"/>
    <col min="5641" max="5641" width="8.5703125" style="39" customWidth="1"/>
    <col min="5642" max="5882" width="9.140625" style="39"/>
    <col min="5883" max="5883" width="10.5703125" style="39" customWidth="1"/>
    <col min="5884" max="5884" width="9.28515625" style="39" customWidth="1"/>
    <col min="5885" max="5886" width="13.42578125" style="39" customWidth="1"/>
    <col min="5887" max="5887" width="6.5703125" style="39" customWidth="1"/>
    <col min="5888" max="5888" width="12.5703125" style="39" customWidth="1"/>
    <col min="5889" max="5889" width="13.28515625" style="39" customWidth="1"/>
    <col min="5890" max="5890" width="6.7109375" style="39" customWidth="1"/>
    <col min="5891" max="5891" width="12.42578125" style="39" customWidth="1"/>
    <col min="5892" max="5892" width="13.140625" style="39" customWidth="1"/>
    <col min="5893" max="5893" width="6.42578125" style="39" customWidth="1"/>
    <col min="5894" max="5894" width="7.42578125" style="39" customWidth="1"/>
    <col min="5895" max="5895" width="11.42578125" style="39" customWidth="1"/>
    <col min="5896" max="5896" width="10.42578125" style="39" customWidth="1"/>
    <col min="5897" max="5897" width="8.5703125" style="39" customWidth="1"/>
    <col min="5898" max="6138" width="9.140625" style="39"/>
    <col min="6139" max="6139" width="10.5703125" style="39" customWidth="1"/>
    <col min="6140" max="6140" width="9.28515625" style="39" customWidth="1"/>
    <col min="6141" max="6142" width="13.42578125" style="39" customWidth="1"/>
    <col min="6143" max="6143" width="6.5703125" style="39" customWidth="1"/>
    <col min="6144" max="6144" width="12.5703125" style="39" customWidth="1"/>
    <col min="6145" max="6145" width="13.28515625" style="39" customWidth="1"/>
    <col min="6146" max="6146" width="6.7109375" style="39" customWidth="1"/>
    <col min="6147" max="6147" width="12.42578125" style="39" customWidth="1"/>
    <col min="6148" max="6148" width="13.140625" style="39" customWidth="1"/>
    <col min="6149" max="6149" width="6.42578125" style="39" customWidth="1"/>
    <col min="6150" max="6150" width="7.42578125" style="39" customWidth="1"/>
    <col min="6151" max="6151" width="11.42578125" style="39" customWidth="1"/>
    <col min="6152" max="6152" width="10.42578125" style="39" customWidth="1"/>
    <col min="6153" max="6153" width="8.5703125" style="39" customWidth="1"/>
    <col min="6154" max="6394" width="9.140625" style="39"/>
    <col min="6395" max="6395" width="10.5703125" style="39" customWidth="1"/>
    <col min="6396" max="6396" width="9.28515625" style="39" customWidth="1"/>
    <col min="6397" max="6398" width="13.42578125" style="39" customWidth="1"/>
    <col min="6399" max="6399" width="6.5703125" style="39" customWidth="1"/>
    <col min="6400" max="6400" width="12.5703125" style="39" customWidth="1"/>
    <col min="6401" max="6401" width="13.28515625" style="39" customWidth="1"/>
    <col min="6402" max="6402" width="6.7109375" style="39" customWidth="1"/>
    <col min="6403" max="6403" width="12.42578125" style="39" customWidth="1"/>
    <col min="6404" max="6404" width="13.140625" style="39" customWidth="1"/>
    <col min="6405" max="6405" width="6.42578125" style="39" customWidth="1"/>
    <col min="6406" max="6406" width="7.42578125" style="39" customWidth="1"/>
    <col min="6407" max="6407" width="11.42578125" style="39" customWidth="1"/>
    <col min="6408" max="6408" width="10.42578125" style="39" customWidth="1"/>
    <col min="6409" max="6409" width="8.5703125" style="39" customWidth="1"/>
    <col min="6410" max="6650" width="9.140625" style="39"/>
    <col min="6651" max="6651" width="10.5703125" style="39" customWidth="1"/>
    <col min="6652" max="6652" width="9.28515625" style="39" customWidth="1"/>
    <col min="6653" max="6654" width="13.42578125" style="39" customWidth="1"/>
    <col min="6655" max="6655" width="6.5703125" style="39" customWidth="1"/>
    <col min="6656" max="6656" width="12.5703125" style="39" customWidth="1"/>
    <col min="6657" max="6657" width="13.28515625" style="39" customWidth="1"/>
    <col min="6658" max="6658" width="6.7109375" style="39" customWidth="1"/>
    <col min="6659" max="6659" width="12.42578125" style="39" customWidth="1"/>
    <col min="6660" max="6660" width="13.140625" style="39" customWidth="1"/>
    <col min="6661" max="6661" width="6.42578125" style="39" customWidth="1"/>
    <col min="6662" max="6662" width="7.42578125" style="39" customWidth="1"/>
    <col min="6663" max="6663" width="11.42578125" style="39" customWidth="1"/>
    <col min="6664" max="6664" width="10.42578125" style="39" customWidth="1"/>
    <col min="6665" max="6665" width="8.5703125" style="39" customWidth="1"/>
    <col min="6666" max="6906" width="9.140625" style="39"/>
    <col min="6907" max="6907" width="10.5703125" style="39" customWidth="1"/>
    <col min="6908" max="6908" width="9.28515625" style="39" customWidth="1"/>
    <col min="6909" max="6910" width="13.42578125" style="39" customWidth="1"/>
    <col min="6911" max="6911" width="6.5703125" style="39" customWidth="1"/>
    <col min="6912" max="6912" width="12.5703125" style="39" customWidth="1"/>
    <col min="6913" max="6913" width="13.28515625" style="39" customWidth="1"/>
    <col min="6914" max="6914" width="6.7109375" style="39" customWidth="1"/>
    <col min="6915" max="6915" width="12.42578125" style="39" customWidth="1"/>
    <col min="6916" max="6916" width="13.140625" style="39" customWidth="1"/>
    <col min="6917" max="6917" width="6.42578125" style="39" customWidth="1"/>
    <col min="6918" max="6918" width="7.42578125" style="39" customWidth="1"/>
    <col min="6919" max="6919" width="11.42578125" style="39" customWidth="1"/>
    <col min="6920" max="6920" width="10.42578125" style="39" customWidth="1"/>
    <col min="6921" max="6921" width="8.5703125" style="39" customWidth="1"/>
    <col min="6922" max="7162" width="9.140625" style="39"/>
    <col min="7163" max="7163" width="10.5703125" style="39" customWidth="1"/>
    <col min="7164" max="7164" width="9.28515625" style="39" customWidth="1"/>
    <col min="7165" max="7166" width="13.42578125" style="39" customWidth="1"/>
    <col min="7167" max="7167" width="6.5703125" style="39" customWidth="1"/>
    <col min="7168" max="7168" width="12.5703125" style="39" customWidth="1"/>
    <col min="7169" max="7169" width="13.28515625" style="39" customWidth="1"/>
    <col min="7170" max="7170" width="6.7109375" style="39" customWidth="1"/>
    <col min="7171" max="7171" width="12.42578125" style="39" customWidth="1"/>
    <col min="7172" max="7172" width="13.140625" style="39" customWidth="1"/>
    <col min="7173" max="7173" width="6.42578125" style="39" customWidth="1"/>
    <col min="7174" max="7174" width="7.42578125" style="39" customWidth="1"/>
    <col min="7175" max="7175" width="11.42578125" style="39" customWidth="1"/>
    <col min="7176" max="7176" width="10.42578125" style="39" customWidth="1"/>
    <col min="7177" max="7177" width="8.5703125" style="39" customWidth="1"/>
    <col min="7178" max="7418" width="9.140625" style="39"/>
    <col min="7419" max="7419" width="10.5703125" style="39" customWidth="1"/>
    <col min="7420" max="7420" width="9.28515625" style="39" customWidth="1"/>
    <col min="7421" max="7422" width="13.42578125" style="39" customWidth="1"/>
    <col min="7423" max="7423" width="6.5703125" style="39" customWidth="1"/>
    <col min="7424" max="7424" width="12.5703125" style="39" customWidth="1"/>
    <col min="7425" max="7425" width="13.28515625" style="39" customWidth="1"/>
    <col min="7426" max="7426" width="6.7109375" style="39" customWidth="1"/>
    <col min="7427" max="7427" width="12.42578125" style="39" customWidth="1"/>
    <col min="7428" max="7428" width="13.140625" style="39" customWidth="1"/>
    <col min="7429" max="7429" width="6.42578125" style="39" customWidth="1"/>
    <col min="7430" max="7430" width="7.42578125" style="39" customWidth="1"/>
    <col min="7431" max="7431" width="11.42578125" style="39" customWidth="1"/>
    <col min="7432" max="7432" width="10.42578125" style="39" customWidth="1"/>
    <col min="7433" max="7433" width="8.5703125" style="39" customWidth="1"/>
    <col min="7434" max="7674" width="9.140625" style="39"/>
    <col min="7675" max="7675" width="10.5703125" style="39" customWidth="1"/>
    <col min="7676" max="7676" width="9.28515625" style="39" customWidth="1"/>
    <col min="7677" max="7678" width="13.42578125" style="39" customWidth="1"/>
    <col min="7679" max="7679" width="6.5703125" style="39" customWidth="1"/>
    <col min="7680" max="7680" width="12.5703125" style="39" customWidth="1"/>
    <col min="7681" max="7681" width="13.28515625" style="39" customWidth="1"/>
    <col min="7682" max="7682" width="6.7109375" style="39" customWidth="1"/>
    <col min="7683" max="7683" width="12.42578125" style="39" customWidth="1"/>
    <col min="7684" max="7684" width="13.140625" style="39" customWidth="1"/>
    <col min="7685" max="7685" width="6.42578125" style="39" customWidth="1"/>
    <col min="7686" max="7686" width="7.42578125" style="39" customWidth="1"/>
    <col min="7687" max="7687" width="11.42578125" style="39" customWidth="1"/>
    <col min="7688" max="7688" width="10.42578125" style="39" customWidth="1"/>
    <col min="7689" max="7689" width="8.5703125" style="39" customWidth="1"/>
    <col min="7690" max="7930" width="9.140625" style="39"/>
    <col min="7931" max="7931" width="10.5703125" style="39" customWidth="1"/>
    <col min="7932" max="7932" width="9.28515625" style="39" customWidth="1"/>
    <col min="7933" max="7934" width="13.42578125" style="39" customWidth="1"/>
    <col min="7935" max="7935" width="6.5703125" style="39" customWidth="1"/>
    <col min="7936" max="7936" width="12.5703125" style="39" customWidth="1"/>
    <col min="7937" max="7937" width="13.28515625" style="39" customWidth="1"/>
    <col min="7938" max="7938" width="6.7109375" style="39" customWidth="1"/>
    <col min="7939" max="7939" width="12.42578125" style="39" customWidth="1"/>
    <col min="7940" max="7940" width="13.140625" style="39" customWidth="1"/>
    <col min="7941" max="7941" width="6.42578125" style="39" customWidth="1"/>
    <col min="7942" max="7942" width="7.42578125" style="39" customWidth="1"/>
    <col min="7943" max="7943" width="11.42578125" style="39" customWidth="1"/>
    <col min="7944" max="7944" width="10.42578125" style="39" customWidth="1"/>
    <col min="7945" max="7945" width="8.5703125" style="39" customWidth="1"/>
    <col min="7946" max="8186" width="9.140625" style="39"/>
    <col min="8187" max="8187" width="10.5703125" style="39" customWidth="1"/>
    <col min="8188" max="8188" width="9.28515625" style="39" customWidth="1"/>
    <col min="8189" max="8190" width="13.42578125" style="39" customWidth="1"/>
    <col min="8191" max="8191" width="6.5703125" style="39" customWidth="1"/>
    <col min="8192" max="8192" width="12.5703125" style="39" customWidth="1"/>
    <col min="8193" max="8193" width="13.28515625" style="39" customWidth="1"/>
    <col min="8194" max="8194" width="6.7109375" style="39" customWidth="1"/>
    <col min="8195" max="8195" width="12.42578125" style="39" customWidth="1"/>
    <col min="8196" max="8196" width="13.140625" style="39" customWidth="1"/>
    <col min="8197" max="8197" width="6.42578125" style="39" customWidth="1"/>
    <col min="8198" max="8198" width="7.42578125" style="39" customWidth="1"/>
    <col min="8199" max="8199" width="11.42578125" style="39" customWidth="1"/>
    <col min="8200" max="8200" width="10.42578125" style="39" customWidth="1"/>
    <col min="8201" max="8201" width="8.5703125" style="39" customWidth="1"/>
    <col min="8202" max="8442" width="9.140625" style="39"/>
    <col min="8443" max="8443" width="10.5703125" style="39" customWidth="1"/>
    <col min="8444" max="8444" width="9.28515625" style="39" customWidth="1"/>
    <col min="8445" max="8446" width="13.42578125" style="39" customWidth="1"/>
    <col min="8447" max="8447" width="6.5703125" style="39" customWidth="1"/>
    <col min="8448" max="8448" width="12.5703125" style="39" customWidth="1"/>
    <col min="8449" max="8449" width="13.28515625" style="39" customWidth="1"/>
    <col min="8450" max="8450" width="6.7109375" style="39" customWidth="1"/>
    <col min="8451" max="8451" width="12.42578125" style="39" customWidth="1"/>
    <col min="8452" max="8452" width="13.140625" style="39" customWidth="1"/>
    <col min="8453" max="8453" width="6.42578125" style="39" customWidth="1"/>
    <col min="8454" max="8454" width="7.42578125" style="39" customWidth="1"/>
    <col min="8455" max="8455" width="11.42578125" style="39" customWidth="1"/>
    <col min="8456" max="8456" width="10.42578125" style="39" customWidth="1"/>
    <col min="8457" max="8457" width="8.5703125" style="39" customWidth="1"/>
    <col min="8458" max="8698" width="9.140625" style="39"/>
    <col min="8699" max="8699" width="10.5703125" style="39" customWidth="1"/>
    <col min="8700" max="8700" width="9.28515625" style="39" customWidth="1"/>
    <col min="8701" max="8702" width="13.42578125" style="39" customWidth="1"/>
    <col min="8703" max="8703" width="6.5703125" style="39" customWidth="1"/>
    <col min="8704" max="8704" width="12.5703125" style="39" customWidth="1"/>
    <col min="8705" max="8705" width="13.28515625" style="39" customWidth="1"/>
    <col min="8706" max="8706" width="6.7109375" style="39" customWidth="1"/>
    <col min="8707" max="8707" width="12.42578125" style="39" customWidth="1"/>
    <col min="8708" max="8708" width="13.140625" style="39" customWidth="1"/>
    <col min="8709" max="8709" width="6.42578125" style="39" customWidth="1"/>
    <col min="8710" max="8710" width="7.42578125" style="39" customWidth="1"/>
    <col min="8711" max="8711" width="11.42578125" style="39" customWidth="1"/>
    <col min="8712" max="8712" width="10.42578125" style="39" customWidth="1"/>
    <col min="8713" max="8713" width="8.5703125" style="39" customWidth="1"/>
    <col min="8714" max="8954" width="9.140625" style="39"/>
    <col min="8955" max="8955" width="10.5703125" style="39" customWidth="1"/>
    <col min="8956" max="8956" width="9.28515625" style="39" customWidth="1"/>
    <col min="8957" max="8958" width="13.42578125" style="39" customWidth="1"/>
    <col min="8959" max="8959" width="6.5703125" style="39" customWidth="1"/>
    <col min="8960" max="8960" width="12.5703125" style="39" customWidth="1"/>
    <col min="8961" max="8961" width="13.28515625" style="39" customWidth="1"/>
    <col min="8962" max="8962" width="6.7109375" style="39" customWidth="1"/>
    <col min="8963" max="8963" width="12.42578125" style="39" customWidth="1"/>
    <col min="8964" max="8964" width="13.140625" style="39" customWidth="1"/>
    <col min="8965" max="8965" width="6.42578125" style="39" customWidth="1"/>
    <col min="8966" max="8966" width="7.42578125" style="39" customWidth="1"/>
    <col min="8967" max="8967" width="11.42578125" style="39" customWidth="1"/>
    <col min="8968" max="8968" width="10.42578125" style="39" customWidth="1"/>
    <col min="8969" max="8969" width="8.5703125" style="39" customWidth="1"/>
    <col min="8970" max="9210" width="9.140625" style="39"/>
    <col min="9211" max="9211" width="10.5703125" style="39" customWidth="1"/>
    <col min="9212" max="9212" width="9.28515625" style="39" customWidth="1"/>
    <col min="9213" max="9214" width="13.42578125" style="39" customWidth="1"/>
    <col min="9215" max="9215" width="6.5703125" style="39" customWidth="1"/>
    <col min="9216" max="9216" width="12.5703125" style="39" customWidth="1"/>
    <col min="9217" max="9217" width="13.28515625" style="39" customWidth="1"/>
    <col min="9218" max="9218" width="6.7109375" style="39" customWidth="1"/>
    <col min="9219" max="9219" width="12.42578125" style="39" customWidth="1"/>
    <col min="9220" max="9220" width="13.140625" style="39" customWidth="1"/>
    <col min="9221" max="9221" width="6.42578125" style="39" customWidth="1"/>
    <col min="9222" max="9222" width="7.42578125" style="39" customWidth="1"/>
    <col min="9223" max="9223" width="11.42578125" style="39" customWidth="1"/>
    <col min="9224" max="9224" width="10.42578125" style="39" customWidth="1"/>
    <col min="9225" max="9225" width="8.5703125" style="39" customWidth="1"/>
    <col min="9226" max="9466" width="9.140625" style="39"/>
    <col min="9467" max="9467" width="10.5703125" style="39" customWidth="1"/>
    <col min="9468" max="9468" width="9.28515625" style="39" customWidth="1"/>
    <col min="9469" max="9470" width="13.42578125" style="39" customWidth="1"/>
    <col min="9471" max="9471" width="6.5703125" style="39" customWidth="1"/>
    <col min="9472" max="9472" width="12.5703125" style="39" customWidth="1"/>
    <col min="9473" max="9473" width="13.28515625" style="39" customWidth="1"/>
    <col min="9474" max="9474" width="6.7109375" style="39" customWidth="1"/>
    <col min="9475" max="9475" width="12.42578125" style="39" customWidth="1"/>
    <col min="9476" max="9476" width="13.140625" style="39" customWidth="1"/>
    <col min="9477" max="9477" width="6.42578125" style="39" customWidth="1"/>
    <col min="9478" max="9478" width="7.42578125" style="39" customWidth="1"/>
    <col min="9479" max="9479" width="11.42578125" style="39" customWidth="1"/>
    <col min="9480" max="9480" width="10.42578125" style="39" customWidth="1"/>
    <col min="9481" max="9481" width="8.5703125" style="39" customWidth="1"/>
    <col min="9482" max="9722" width="9.140625" style="39"/>
    <col min="9723" max="9723" width="10.5703125" style="39" customWidth="1"/>
    <col min="9724" max="9724" width="9.28515625" style="39" customWidth="1"/>
    <col min="9725" max="9726" width="13.42578125" style="39" customWidth="1"/>
    <col min="9727" max="9727" width="6.5703125" style="39" customWidth="1"/>
    <col min="9728" max="9728" width="12.5703125" style="39" customWidth="1"/>
    <col min="9729" max="9729" width="13.28515625" style="39" customWidth="1"/>
    <col min="9730" max="9730" width="6.7109375" style="39" customWidth="1"/>
    <col min="9731" max="9731" width="12.42578125" style="39" customWidth="1"/>
    <col min="9732" max="9732" width="13.140625" style="39" customWidth="1"/>
    <col min="9733" max="9733" width="6.42578125" style="39" customWidth="1"/>
    <col min="9734" max="9734" width="7.42578125" style="39" customWidth="1"/>
    <col min="9735" max="9735" width="11.42578125" style="39" customWidth="1"/>
    <col min="9736" max="9736" width="10.42578125" style="39" customWidth="1"/>
    <col min="9737" max="9737" width="8.5703125" style="39" customWidth="1"/>
    <col min="9738" max="9978" width="9.140625" style="39"/>
    <col min="9979" max="9979" width="10.5703125" style="39" customWidth="1"/>
    <col min="9980" max="9980" width="9.28515625" style="39" customWidth="1"/>
    <col min="9981" max="9982" width="13.42578125" style="39" customWidth="1"/>
    <col min="9983" max="9983" width="6.5703125" style="39" customWidth="1"/>
    <col min="9984" max="9984" width="12.5703125" style="39" customWidth="1"/>
    <col min="9985" max="9985" width="13.28515625" style="39" customWidth="1"/>
    <col min="9986" max="9986" width="6.7109375" style="39" customWidth="1"/>
    <col min="9987" max="9987" width="12.42578125" style="39" customWidth="1"/>
    <col min="9988" max="9988" width="13.140625" style="39" customWidth="1"/>
    <col min="9989" max="9989" width="6.42578125" style="39" customWidth="1"/>
    <col min="9990" max="9990" width="7.42578125" style="39" customWidth="1"/>
    <col min="9991" max="9991" width="11.42578125" style="39" customWidth="1"/>
    <col min="9992" max="9992" width="10.42578125" style="39" customWidth="1"/>
    <col min="9993" max="9993" width="8.5703125" style="39" customWidth="1"/>
    <col min="9994" max="10234" width="9.140625" style="39"/>
    <col min="10235" max="10235" width="10.5703125" style="39" customWidth="1"/>
    <col min="10236" max="10236" width="9.28515625" style="39" customWidth="1"/>
    <col min="10237" max="10238" width="13.42578125" style="39" customWidth="1"/>
    <col min="10239" max="10239" width="6.5703125" style="39" customWidth="1"/>
    <col min="10240" max="10240" width="12.5703125" style="39" customWidth="1"/>
    <col min="10241" max="10241" width="13.28515625" style="39" customWidth="1"/>
    <col min="10242" max="10242" width="6.7109375" style="39" customWidth="1"/>
    <col min="10243" max="10243" width="12.42578125" style="39" customWidth="1"/>
    <col min="10244" max="10244" width="13.140625" style="39" customWidth="1"/>
    <col min="10245" max="10245" width="6.42578125" style="39" customWidth="1"/>
    <col min="10246" max="10246" width="7.42578125" style="39" customWidth="1"/>
    <col min="10247" max="10247" width="11.42578125" style="39" customWidth="1"/>
    <col min="10248" max="10248" width="10.42578125" style="39" customWidth="1"/>
    <col min="10249" max="10249" width="8.5703125" style="39" customWidth="1"/>
    <col min="10250" max="10490" width="9.140625" style="39"/>
    <col min="10491" max="10491" width="10.5703125" style="39" customWidth="1"/>
    <col min="10492" max="10492" width="9.28515625" style="39" customWidth="1"/>
    <col min="10493" max="10494" width="13.42578125" style="39" customWidth="1"/>
    <col min="10495" max="10495" width="6.5703125" style="39" customWidth="1"/>
    <col min="10496" max="10496" width="12.5703125" style="39" customWidth="1"/>
    <col min="10497" max="10497" width="13.28515625" style="39" customWidth="1"/>
    <col min="10498" max="10498" width="6.7109375" style="39" customWidth="1"/>
    <col min="10499" max="10499" width="12.42578125" style="39" customWidth="1"/>
    <col min="10500" max="10500" width="13.140625" style="39" customWidth="1"/>
    <col min="10501" max="10501" width="6.42578125" style="39" customWidth="1"/>
    <col min="10502" max="10502" width="7.42578125" style="39" customWidth="1"/>
    <col min="10503" max="10503" width="11.42578125" style="39" customWidth="1"/>
    <col min="10504" max="10504" width="10.42578125" style="39" customWidth="1"/>
    <col min="10505" max="10505" width="8.5703125" style="39" customWidth="1"/>
    <col min="10506" max="10746" width="9.140625" style="39"/>
    <col min="10747" max="10747" width="10.5703125" style="39" customWidth="1"/>
    <col min="10748" max="10748" width="9.28515625" style="39" customWidth="1"/>
    <col min="10749" max="10750" width="13.42578125" style="39" customWidth="1"/>
    <col min="10751" max="10751" width="6.5703125" style="39" customWidth="1"/>
    <col min="10752" max="10752" width="12.5703125" style="39" customWidth="1"/>
    <col min="10753" max="10753" width="13.28515625" style="39" customWidth="1"/>
    <col min="10754" max="10754" width="6.7109375" style="39" customWidth="1"/>
    <col min="10755" max="10755" width="12.42578125" style="39" customWidth="1"/>
    <col min="10756" max="10756" width="13.140625" style="39" customWidth="1"/>
    <col min="10757" max="10757" width="6.42578125" style="39" customWidth="1"/>
    <col min="10758" max="10758" width="7.42578125" style="39" customWidth="1"/>
    <col min="10759" max="10759" width="11.42578125" style="39" customWidth="1"/>
    <col min="10760" max="10760" width="10.42578125" style="39" customWidth="1"/>
    <col min="10761" max="10761" width="8.5703125" style="39" customWidth="1"/>
    <col min="10762" max="11002" width="9.140625" style="39"/>
    <col min="11003" max="11003" width="10.5703125" style="39" customWidth="1"/>
    <col min="11004" max="11004" width="9.28515625" style="39" customWidth="1"/>
    <col min="11005" max="11006" width="13.42578125" style="39" customWidth="1"/>
    <col min="11007" max="11007" width="6.5703125" style="39" customWidth="1"/>
    <col min="11008" max="11008" width="12.5703125" style="39" customWidth="1"/>
    <col min="11009" max="11009" width="13.28515625" style="39" customWidth="1"/>
    <col min="11010" max="11010" width="6.7109375" style="39" customWidth="1"/>
    <col min="11011" max="11011" width="12.42578125" style="39" customWidth="1"/>
    <col min="11012" max="11012" width="13.140625" style="39" customWidth="1"/>
    <col min="11013" max="11013" width="6.42578125" style="39" customWidth="1"/>
    <col min="11014" max="11014" width="7.42578125" style="39" customWidth="1"/>
    <col min="11015" max="11015" width="11.42578125" style="39" customWidth="1"/>
    <col min="11016" max="11016" width="10.42578125" style="39" customWidth="1"/>
    <col min="11017" max="11017" width="8.5703125" style="39" customWidth="1"/>
    <col min="11018" max="11258" width="9.140625" style="39"/>
    <col min="11259" max="11259" width="10.5703125" style="39" customWidth="1"/>
    <col min="11260" max="11260" width="9.28515625" style="39" customWidth="1"/>
    <col min="11261" max="11262" width="13.42578125" style="39" customWidth="1"/>
    <col min="11263" max="11263" width="6.5703125" style="39" customWidth="1"/>
    <col min="11264" max="11264" width="12.5703125" style="39" customWidth="1"/>
    <col min="11265" max="11265" width="13.28515625" style="39" customWidth="1"/>
    <col min="11266" max="11266" width="6.7109375" style="39" customWidth="1"/>
    <col min="11267" max="11267" width="12.42578125" style="39" customWidth="1"/>
    <col min="11268" max="11268" width="13.140625" style="39" customWidth="1"/>
    <col min="11269" max="11269" width="6.42578125" style="39" customWidth="1"/>
    <col min="11270" max="11270" width="7.42578125" style="39" customWidth="1"/>
    <col min="11271" max="11271" width="11.42578125" style="39" customWidth="1"/>
    <col min="11272" max="11272" width="10.42578125" style="39" customWidth="1"/>
    <col min="11273" max="11273" width="8.5703125" style="39" customWidth="1"/>
    <col min="11274" max="11514" width="9.140625" style="39"/>
    <col min="11515" max="11515" width="10.5703125" style="39" customWidth="1"/>
    <col min="11516" max="11516" width="9.28515625" style="39" customWidth="1"/>
    <col min="11517" max="11518" width="13.42578125" style="39" customWidth="1"/>
    <col min="11519" max="11519" width="6.5703125" style="39" customWidth="1"/>
    <col min="11520" max="11520" width="12.5703125" style="39" customWidth="1"/>
    <col min="11521" max="11521" width="13.28515625" style="39" customWidth="1"/>
    <col min="11522" max="11522" width="6.7109375" style="39" customWidth="1"/>
    <col min="11523" max="11523" width="12.42578125" style="39" customWidth="1"/>
    <col min="11524" max="11524" width="13.140625" style="39" customWidth="1"/>
    <col min="11525" max="11525" width="6.42578125" style="39" customWidth="1"/>
    <col min="11526" max="11526" width="7.42578125" style="39" customWidth="1"/>
    <col min="11527" max="11527" width="11.42578125" style="39" customWidth="1"/>
    <col min="11528" max="11528" width="10.42578125" style="39" customWidth="1"/>
    <col min="11529" max="11529" width="8.5703125" style="39" customWidth="1"/>
    <col min="11530" max="11770" width="9.140625" style="39"/>
    <col min="11771" max="11771" width="10.5703125" style="39" customWidth="1"/>
    <col min="11772" max="11772" width="9.28515625" style="39" customWidth="1"/>
    <col min="11773" max="11774" width="13.42578125" style="39" customWidth="1"/>
    <col min="11775" max="11775" width="6.5703125" style="39" customWidth="1"/>
    <col min="11776" max="11776" width="12.5703125" style="39" customWidth="1"/>
    <col min="11777" max="11777" width="13.28515625" style="39" customWidth="1"/>
    <col min="11778" max="11778" width="6.7109375" style="39" customWidth="1"/>
    <col min="11779" max="11779" width="12.42578125" style="39" customWidth="1"/>
    <col min="11780" max="11780" width="13.140625" style="39" customWidth="1"/>
    <col min="11781" max="11781" width="6.42578125" style="39" customWidth="1"/>
    <col min="11782" max="11782" width="7.42578125" style="39" customWidth="1"/>
    <col min="11783" max="11783" width="11.42578125" style="39" customWidth="1"/>
    <col min="11784" max="11784" width="10.42578125" style="39" customWidth="1"/>
    <col min="11785" max="11785" width="8.5703125" style="39" customWidth="1"/>
    <col min="11786" max="12026" width="9.140625" style="39"/>
    <col min="12027" max="12027" width="10.5703125" style="39" customWidth="1"/>
    <col min="12028" max="12028" width="9.28515625" style="39" customWidth="1"/>
    <col min="12029" max="12030" width="13.42578125" style="39" customWidth="1"/>
    <col min="12031" max="12031" width="6.5703125" style="39" customWidth="1"/>
    <col min="12032" max="12032" width="12.5703125" style="39" customWidth="1"/>
    <col min="12033" max="12033" width="13.28515625" style="39" customWidth="1"/>
    <col min="12034" max="12034" width="6.7109375" style="39" customWidth="1"/>
    <col min="12035" max="12035" width="12.42578125" style="39" customWidth="1"/>
    <col min="12036" max="12036" width="13.140625" style="39" customWidth="1"/>
    <col min="12037" max="12037" width="6.42578125" style="39" customWidth="1"/>
    <col min="12038" max="12038" width="7.42578125" style="39" customWidth="1"/>
    <col min="12039" max="12039" width="11.42578125" style="39" customWidth="1"/>
    <col min="12040" max="12040" width="10.42578125" style="39" customWidth="1"/>
    <col min="12041" max="12041" width="8.5703125" style="39" customWidth="1"/>
    <col min="12042" max="12282" width="9.140625" style="39"/>
    <col min="12283" max="12283" width="10.5703125" style="39" customWidth="1"/>
    <col min="12284" max="12284" width="9.28515625" style="39" customWidth="1"/>
    <col min="12285" max="12286" width="13.42578125" style="39" customWidth="1"/>
    <col min="12287" max="12287" width="6.5703125" style="39" customWidth="1"/>
    <col min="12288" max="12288" width="12.5703125" style="39" customWidth="1"/>
    <col min="12289" max="12289" width="13.28515625" style="39" customWidth="1"/>
    <col min="12290" max="12290" width="6.7109375" style="39" customWidth="1"/>
    <col min="12291" max="12291" width="12.42578125" style="39" customWidth="1"/>
    <col min="12292" max="12292" width="13.140625" style="39" customWidth="1"/>
    <col min="12293" max="12293" width="6.42578125" style="39" customWidth="1"/>
    <col min="12294" max="12294" width="7.42578125" style="39" customWidth="1"/>
    <col min="12295" max="12295" width="11.42578125" style="39" customWidth="1"/>
    <col min="12296" max="12296" width="10.42578125" style="39" customWidth="1"/>
    <col min="12297" max="12297" width="8.5703125" style="39" customWidth="1"/>
    <col min="12298" max="12538" width="9.140625" style="39"/>
    <col min="12539" max="12539" width="10.5703125" style="39" customWidth="1"/>
    <col min="12540" max="12540" width="9.28515625" style="39" customWidth="1"/>
    <col min="12541" max="12542" width="13.42578125" style="39" customWidth="1"/>
    <col min="12543" max="12543" width="6.5703125" style="39" customWidth="1"/>
    <col min="12544" max="12544" width="12.5703125" style="39" customWidth="1"/>
    <col min="12545" max="12545" width="13.28515625" style="39" customWidth="1"/>
    <col min="12546" max="12546" width="6.7109375" style="39" customWidth="1"/>
    <col min="12547" max="12547" width="12.42578125" style="39" customWidth="1"/>
    <col min="12548" max="12548" width="13.140625" style="39" customWidth="1"/>
    <col min="12549" max="12549" width="6.42578125" style="39" customWidth="1"/>
    <col min="12550" max="12550" width="7.42578125" style="39" customWidth="1"/>
    <col min="12551" max="12551" width="11.42578125" style="39" customWidth="1"/>
    <col min="12552" max="12552" width="10.42578125" style="39" customWidth="1"/>
    <col min="12553" max="12553" width="8.5703125" style="39" customWidth="1"/>
    <col min="12554" max="12794" width="9.140625" style="39"/>
    <col min="12795" max="12795" width="10.5703125" style="39" customWidth="1"/>
    <col min="12796" max="12796" width="9.28515625" style="39" customWidth="1"/>
    <col min="12797" max="12798" width="13.42578125" style="39" customWidth="1"/>
    <col min="12799" max="12799" width="6.5703125" style="39" customWidth="1"/>
    <col min="12800" max="12800" width="12.5703125" style="39" customWidth="1"/>
    <col min="12801" max="12801" width="13.28515625" style="39" customWidth="1"/>
    <col min="12802" max="12802" width="6.7109375" style="39" customWidth="1"/>
    <col min="12803" max="12803" width="12.42578125" style="39" customWidth="1"/>
    <col min="12804" max="12804" width="13.140625" style="39" customWidth="1"/>
    <col min="12805" max="12805" width="6.42578125" style="39" customWidth="1"/>
    <col min="12806" max="12806" width="7.42578125" style="39" customWidth="1"/>
    <col min="12807" max="12807" width="11.42578125" style="39" customWidth="1"/>
    <col min="12808" max="12808" width="10.42578125" style="39" customWidth="1"/>
    <col min="12809" max="12809" width="8.5703125" style="39" customWidth="1"/>
    <col min="12810" max="13050" width="9.140625" style="39"/>
    <col min="13051" max="13051" width="10.5703125" style="39" customWidth="1"/>
    <col min="13052" max="13052" width="9.28515625" style="39" customWidth="1"/>
    <col min="13053" max="13054" width="13.42578125" style="39" customWidth="1"/>
    <col min="13055" max="13055" width="6.5703125" style="39" customWidth="1"/>
    <col min="13056" max="13056" width="12.5703125" style="39" customWidth="1"/>
    <col min="13057" max="13057" width="13.28515625" style="39" customWidth="1"/>
    <col min="13058" max="13058" width="6.7109375" style="39" customWidth="1"/>
    <col min="13059" max="13059" width="12.42578125" style="39" customWidth="1"/>
    <col min="13060" max="13060" width="13.140625" style="39" customWidth="1"/>
    <col min="13061" max="13061" width="6.42578125" style="39" customWidth="1"/>
    <col min="13062" max="13062" width="7.42578125" style="39" customWidth="1"/>
    <col min="13063" max="13063" width="11.42578125" style="39" customWidth="1"/>
    <col min="13064" max="13064" width="10.42578125" style="39" customWidth="1"/>
    <col min="13065" max="13065" width="8.5703125" style="39" customWidth="1"/>
    <col min="13066" max="13306" width="9.140625" style="39"/>
    <col min="13307" max="13307" width="10.5703125" style="39" customWidth="1"/>
    <col min="13308" max="13308" width="9.28515625" style="39" customWidth="1"/>
    <col min="13309" max="13310" width="13.42578125" style="39" customWidth="1"/>
    <col min="13311" max="13311" width="6.5703125" style="39" customWidth="1"/>
    <col min="13312" max="13312" width="12.5703125" style="39" customWidth="1"/>
    <col min="13313" max="13313" width="13.28515625" style="39" customWidth="1"/>
    <col min="13314" max="13314" width="6.7109375" style="39" customWidth="1"/>
    <col min="13315" max="13315" width="12.42578125" style="39" customWidth="1"/>
    <col min="13316" max="13316" width="13.140625" style="39" customWidth="1"/>
    <col min="13317" max="13317" width="6.42578125" style="39" customWidth="1"/>
    <col min="13318" max="13318" width="7.42578125" style="39" customWidth="1"/>
    <col min="13319" max="13319" width="11.42578125" style="39" customWidth="1"/>
    <col min="13320" max="13320" width="10.42578125" style="39" customWidth="1"/>
    <col min="13321" max="13321" width="8.5703125" style="39" customWidth="1"/>
    <col min="13322" max="13562" width="9.140625" style="39"/>
    <col min="13563" max="13563" width="10.5703125" style="39" customWidth="1"/>
    <col min="13564" max="13564" width="9.28515625" style="39" customWidth="1"/>
    <col min="13565" max="13566" width="13.42578125" style="39" customWidth="1"/>
    <col min="13567" max="13567" width="6.5703125" style="39" customWidth="1"/>
    <col min="13568" max="13568" width="12.5703125" style="39" customWidth="1"/>
    <col min="13569" max="13569" width="13.28515625" style="39" customWidth="1"/>
    <col min="13570" max="13570" width="6.7109375" style="39" customWidth="1"/>
    <col min="13571" max="13571" width="12.42578125" style="39" customWidth="1"/>
    <col min="13572" max="13572" width="13.140625" style="39" customWidth="1"/>
    <col min="13573" max="13573" width="6.42578125" style="39" customWidth="1"/>
    <col min="13574" max="13574" width="7.42578125" style="39" customWidth="1"/>
    <col min="13575" max="13575" width="11.42578125" style="39" customWidth="1"/>
    <col min="13576" max="13576" width="10.42578125" style="39" customWidth="1"/>
    <col min="13577" max="13577" width="8.5703125" style="39" customWidth="1"/>
    <col min="13578" max="13818" width="9.140625" style="39"/>
    <col min="13819" max="13819" width="10.5703125" style="39" customWidth="1"/>
    <col min="13820" max="13820" width="9.28515625" style="39" customWidth="1"/>
    <col min="13821" max="13822" width="13.42578125" style="39" customWidth="1"/>
    <col min="13823" max="13823" width="6.5703125" style="39" customWidth="1"/>
    <col min="13824" max="13824" width="12.5703125" style="39" customWidth="1"/>
    <col min="13825" max="13825" width="13.28515625" style="39" customWidth="1"/>
    <col min="13826" max="13826" width="6.7109375" style="39" customWidth="1"/>
    <col min="13827" max="13827" width="12.42578125" style="39" customWidth="1"/>
    <col min="13828" max="13828" width="13.140625" style="39" customWidth="1"/>
    <col min="13829" max="13829" width="6.42578125" style="39" customWidth="1"/>
    <col min="13830" max="13830" width="7.42578125" style="39" customWidth="1"/>
    <col min="13831" max="13831" width="11.42578125" style="39" customWidth="1"/>
    <col min="13832" max="13832" width="10.42578125" style="39" customWidth="1"/>
    <col min="13833" max="13833" width="8.5703125" style="39" customWidth="1"/>
    <col min="13834" max="14074" width="9.140625" style="39"/>
    <col min="14075" max="14075" width="10.5703125" style="39" customWidth="1"/>
    <col min="14076" max="14076" width="9.28515625" style="39" customWidth="1"/>
    <col min="14077" max="14078" width="13.42578125" style="39" customWidth="1"/>
    <col min="14079" max="14079" width="6.5703125" style="39" customWidth="1"/>
    <col min="14080" max="14080" width="12.5703125" style="39" customWidth="1"/>
    <col min="14081" max="14081" width="13.28515625" style="39" customWidth="1"/>
    <col min="14082" max="14082" width="6.7109375" style="39" customWidth="1"/>
    <col min="14083" max="14083" width="12.42578125" style="39" customWidth="1"/>
    <col min="14084" max="14084" width="13.140625" style="39" customWidth="1"/>
    <col min="14085" max="14085" width="6.42578125" style="39" customWidth="1"/>
    <col min="14086" max="14086" width="7.42578125" style="39" customWidth="1"/>
    <col min="14087" max="14087" width="11.42578125" style="39" customWidth="1"/>
    <col min="14088" max="14088" width="10.42578125" style="39" customWidth="1"/>
    <col min="14089" max="14089" width="8.5703125" style="39" customWidth="1"/>
    <col min="14090" max="14330" width="9.140625" style="39"/>
    <col min="14331" max="14331" width="10.5703125" style="39" customWidth="1"/>
    <col min="14332" max="14332" width="9.28515625" style="39" customWidth="1"/>
    <col min="14333" max="14334" width="13.42578125" style="39" customWidth="1"/>
    <col min="14335" max="14335" width="6.5703125" style="39" customWidth="1"/>
    <col min="14336" max="14336" width="12.5703125" style="39" customWidth="1"/>
    <col min="14337" max="14337" width="13.28515625" style="39" customWidth="1"/>
    <col min="14338" max="14338" width="6.7109375" style="39" customWidth="1"/>
    <col min="14339" max="14339" width="12.42578125" style="39" customWidth="1"/>
    <col min="14340" max="14340" width="13.140625" style="39" customWidth="1"/>
    <col min="14341" max="14341" width="6.42578125" style="39" customWidth="1"/>
    <col min="14342" max="14342" width="7.42578125" style="39" customWidth="1"/>
    <col min="14343" max="14343" width="11.42578125" style="39" customWidth="1"/>
    <col min="14344" max="14344" width="10.42578125" style="39" customWidth="1"/>
    <col min="14345" max="14345" width="8.5703125" style="39" customWidth="1"/>
    <col min="14346" max="14586" width="9.140625" style="39"/>
    <col min="14587" max="14587" width="10.5703125" style="39" customWidth="1"/>
    <col min="14588" max="14588" width="9.28515625" style="39" customWidth="1"/>
    <col min="14589" max="14590" width="13.42578125" style="39" customWidth="1"/>
    <col min="14591" max="14591" width="6.5703125" style="39" customWidth="1"/>
    <col min="14592" max="14592" width="12.5703125" style="39" customWidth="1"/>
    <col min="14593" max="14593" width="13.28515625" style="39" customWidth="1"/>
    <col min="14594" max="14594" width="6.7109375" style="39" customWidth="1"/>
    <col min="14595" max="14595" width="12.42578125" style="39" customWidth="1"/>
    <col min="14596" max="14596" width="13.140625" style="39" customWidth="1"/>
    <col min="14597" max="14597" width="6.42578125" style="39" customWidth="1"/>
    <col min="14598" max="14598" width="7.42578125" style="39" customWidth="1"/>
    <col min="14599" max="14599" width="11.42578125" style="39" customWidth="1"/>
    <col min="14600" max="14600" width="10.42578125" style="39" customWidth="1"/>
    <col min="14601" max="14601" width="8.5703125" style="39" customWidth="1"/>
    <col min="14602" max="14842" width="9.140625" style="39"/>
    <col min="14843" max="14843" width="10.5703125" style="39" customWidth="1"/>
    <col min="14844" max="14844" width="9.28515625" style="39" customWidth="1"/>
    <col min="14845" max="14846" width="13.42578125" style="39" customWidth="1"/>
    <col min="14847" max="14847" width="6.5703125" style="39" customWidth="1"/>
    <col min="14848" max="14848" width="12.5703125" style="39" customWidth="1"/>
    <col min="14849" max="14849" width="13.28515625" style="39" customWidth="1"/>
    <col min="14850" max="14850" width="6.7109375" style="39" customWidth="1"/>
    <col min="14851" max="14851" width="12.42578125" style="39" customWidth="1"/>
    <col min="14852" max="14852" width="13.140625" style="39" customWidth="1"/>
    <col min="14853" max="14853" width="6.42578125" style="39" customWidth="1"/>
    <col min="14854" max="14854" width="7.42578125" style="39" customWidth="1"/>
    <col min="14855" max="14855" width="11.42578125" style="39" customWidth="1"/>
    <col min="14856" max="14856" width="10.42578125" style="39" customWidth="1"/>
    <col min="14857" max="14857" width="8.5703125" style="39" customWidth="1"/>
    <col min="14858" max="15098" width="9.140625" style="39"/>
    <col min="15099" max="15099" width="10.5703125" style="39" customWidth="1"/>
    <col min="15100" max="15100" width="9.28515625" style="39" customWidth="1"/>
    <col min="15101" max="15102" width="13.42578125" style="39" customWidth="1"/>
    <col min="15103" max="15103" width="6.5703125" style="39" customWidth="1"/>
    <col min="15104" max="15104" width="12.5703125" style="39" customWidth="1"/>
    <col min="15105" max="15105" width="13.28515625" style="39" customWidth="1"/>
    <col min="15106" max="15106" width="6.7109375" style="39" customWidth="1"/>
    <col min="15107" max="15107" width="12.42578125" style="39" customWidth="1"/>
    <col min="15108" max="15108" width="13.140625" style="39" customWidth="1"/>
    <col min="15109" max="15109" width="6.42578125" style="39" customWidth="1"/>
    <col min="15110" max="15110" width="7.42578125" style="39" customWidth="1"/>
    <col min="15111" max="15111" width="11.42578125" style="39" customWidth="1"/>
    <col min="15112" max="15112" width="10.42578125" style="39" customWidth="1"/>
    <col min="15113" max="15113" width="8.5703125" style="39" customWidth="1"/>
    <col min="15114" max="15354" width="9.140625" style="39"/>
    <col min="15355" max="15355" width="10.5703125" style="39" customWidth="1"/>
    <col min="15356" max="15356" width="9.28515625" style="39" customWidth="1"/>
    <col min="15357" max="15358" width="13.42578125" style="39" customWidth="1"/>
    <col min="15359" max="15359" width="6.5703125" style="39" customWidth="1"/>
    <col min="15360" max="15360" width="12.5703125" style="39" customWidth="1"/>
    <col min="15361" max="15361" width="13.28515625" style="39" customWidth="1"/>
    <col min="15362" max="15362" width="6.7109375" style="39" customWidth="1"/>
    <col min="15363" max="15363" width="12.42578125" style="39" customWidth="1"/>
    <col min="15364" max="15364" width="13.140625" style="39" customWidth="1"/>
    <col min="15365" max="15365" width="6.42578125" style="39" customWidth="1"/>
    <col min="15366" max="15366" width="7.42578125" style="39" customWidth="1"/>
    <col min="15367" max="15367" width="11.42578125" style="39" customWidth="1"/>
    <col min="15368" max="15368" width="10.42578125" style="39" customWidth="1"/>
    <col min="15369" max="15369" width="8.5703125" style="39" customWidth="1"/>
    <col min="15370" max="15610" width="9.140625" style="39"/>
    <col min="15611" max="15611" width="10.5703125" style="39" customWidth="1"/>
    <col min="15612" max="15612" width="9.28515625" style="39" customWidth="1"/>
    <col min="15613" max="15614" width="13.42578125" style="39" customWidth="1"/>
    <col min="15615" max="15615" width="6.5703125" style="39" customWidth="1"/>
    <col min="15616" max="15616" width="12.5703125" style="39" customWidth="1"/>
    <col min="15617" max="15617" width="13.28515625" style="39" customWidth="1"/>
    <col min="15618" max="15618" width="6.7109375" style="39" customWidth="1"/>
    <col min="15619" max="15619" width="12.42578125" style="39" customWidth="1"/>
    <col min="15620" max="15620" width="13.140625" style="39" customWidth="1"/>
    <col min="15621" max="15621" width="6.42578125" style="39" customWidth="1"/>
    <col min="15622" max="15622" width="7.42578125" style="39" customWidth="1"/>
    <col min="15623" max="15623" width="11.42578125" style="39" customWidth="1"/>
    <col min="15624" max="15624" width="10.42578125" style="39" customWidth="1"/>
    <col min="15625" max="15625" width="8.5703125" style="39" customWidth="1"/>
    <col min="15626" max="15866" width="9.140625" style="39"/>
    <col min="15867" max="15867" width="10.5703125" style="39" customWidth="1"/>
    <col min="15868" max="15868" width="9.28515625" style="39" customWidth="1"/>
    <col min="15869" max="15870" width="13.42578125" style="39" customWidth="1"/>
    <col min="15871" max="15871" width="6.5703125" style="39" customWidth="1"/>
    <col min="15872" max="15872" width="12.5703125" style="39" customWidth="1"/>
    <col min="15873" max="15873" width="13.28515625" style="39" customWidth="1"/>
    <col min="15874" max="15874" width="6.7109375" style="39" customWidth="1"/>
    <col min="15875" max="15875" width="12.42578125" style="39" customWidth="1"/>
    <col min="15876" max="15876" width="13.140625" style="39" customWidth="1"/>
    <col min="15877" max="15877" width="6.42578125" style="39" customWidth="1"/>
    <col min="15878" max="15878" width="7.42578125" style="39" customWidth="1"/>
    <col min="15879" max="15879" width="11.42578125" style="39" customWidth="1"/>
    <col min="15880" max="15880" width="10.42578125" style="39" customWidth="1"/>
    <col min="15881" max="15881" width="8.5703125" style="39" customWidth="1"/>
    <col min="15882" max="16122" width="9.140625" style="39"/>
    <col min="16123" max="16123" width="10.5703125" style="39" customWidth="1"/>
    <col min="16124" max="16124" width="9.28515625" style="39" customWidth="1"/>
    <col min="16125" max="16126" width="13.42578125" style="39" customWidth="1"/>
    <col min="16127" max="16127" width="6.5703125" style="39" customWidth="1"/>
    <col min="16128" max="16128" width="12.5703125" style="39" customWidth="1"/>
    <col min="16129" max="16129" width="13.28515625" style="39" customWidth="1"/>
    <col min="16130" max="16130" width="6.7109375" style="39" customWidth="1"/>
    <col min="16131" max="16131" width="12.42578125" style="39" customWidth="1"/>
    <col min="16132" max="16132" width="13.140625" style="39" customWidth="1"/>
    <col min="16133" max="16133" width="6.42578125" style="39" customWidth="1"/>
    <col min="16134" max="16134" width="7.42578125" style="39" customWidth="1"/>
    <col min="16135" max="16135" width="11.42578125" style="39" customWidth="1"/>
    <col min="16136" max="16136" width="10.42578125" style="39" customWidth="1"/>
    <col min="16137" max="16137" width="8.5703125" style="39" customWidth="1"/>
    <col min="16138" max="16378" width="9.140625" style="39"/>
    <col min="16379" max="16380" width="9.140625" style="39" customWidth="1"/>
    <col min="16381" max="16384" width="9.140625" style="39"/>
  </cols>
  <sheetData>
    <row r="1" spans="1:21" ht="24" customHeight="1" x14ac:dyDescent="0.25">
      <c r="A1" s="38" t="s">
        <v>25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21" ht="24.75" customHeight="1" x14ac:dyDescent="0.25">
      <c r="A2" s="40" t="s">
        <v>26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21" s="44" customFormat="1" ht="25.9" customHeight="1" x14ac:dyDescent="0.25">
      <c r="A3" s="41"/>
      <c r="B3" s="41"/>
      <c r="C3" s="42"/>
      <c r="D3" s="42"/>
      <c r="E3" s="42"/>
      <c r="F3" s="42"/>
      <c r="G3" s="42"/>
      <c r="H3" s="42"/>
      <c r="I3" s="42"/>
      <c r="J3" s="43"/>
      <c r="N3" s="41"/>
      <c r="O3" s="41"/>
    </row>
    <row r="4" spans="1:21" s="52" customFormat="1" ht="31.5" customHeight="1" x14ac:dyDescent="0.25">
      <c r="A4" s="45" t="s">
        <v>27</v>
      </c>
      <c r="B4" s="45"/>
      <c r="C4" s="46">
        <v>2017</v>
      </c>
      <c r="D4" s="47"/>
      <c r="E4" s="48"/>
      <c r="F4" s="46">
        <v>2018</v>
      </c>
      <c r="G4" s="47"/>
      <c r="H4" s="48"/>
      <c r="I4" s="49">
        <v>2019</v>
      </c>
      <c r="J4" s="49"/>
      <c r="K4" s="49"/>
      <c r="L4" s="50" t="s">
        <v>28</v>
      </c>
      <c r="M4" s="50" t="s">
        <v>29</v>
      </c>
      <c r="N4" s="51" t="s">
        <v>30</v>
      </c>
      <c r="O4" s="51"/>
    </row>
    <row r="5" spans="1:21" s="52" customFormat="1" ht="25.5" customHeight="1" x14ac:dyDescent="0.25">
      <c r="A5" s="45"/>
      <c r="B5" s="45"/>
      <c r="C5" s="9" t="s">
        <v>31</v>
      </c>
      <c r="D5" s="9" t="s">
        <v>32</v>
      </c>
      <c r="E5" s="50" t="s">
        <v>33</v>
      </c>
      <c r="F5" s="9" t="s">
        <v>31</v>
      </c>
      <c r="G5" s="9" t="s">
        <v>32</v>
      </c>
      <c r="H5" s="50" t="s">
        <v>33</v>
      </c>
      <c r="I5" s="9" t="s">
        <v>31</v>
      </c>
      <c r="J5" s="9" t="s">
        <v>32</v>
      </c>
      <c r="K5" s="50" t="s">
        <v>33</v>
      </c>
      <c r="L5" s="53"/>
      <c r="M5" s="53"/>
      <c r="N5" s="51"/>
      <c r="O5" s="51"/>
    </row>
    <row r="6" spans="1:21" s="52" customFormat="1" ht="22.5" customHeight="1" x14ac:dyDescent="0.25">
      <c r="A6" s="45"/>
      <c r="B6" s="45"/>
      <c r="C6" s="10" t="s">
        <v>9</v>
      </c>
      <c r="D6" s="10" t="s">
        <v>10</v>
      </c>
      <c r="E6" s="54"/>
      <c r="F6" s="10" t="s">
        <v>9</v>
      </c>
      <c r="G6" s="10" t="s">
        <v>10</v>
      </c>
      <c r="H6" s="54"/>
      <c r="I6" s="10" t="s">
        <v>9</v>
      </c>
      <c r="J6" s="10" t="s">
        <v>10</v>
      </c>
      <c r="K6" s="54"/>
      <c r="L6" s="54"/>
      <c r="M6" s="54"/>
      <c r="N6" s="51"/>
      <c r="O6" s="51"/>
    </row>
    <row r="7" spans="1:21" s="52" customFormat="1" ht="62.25" customHeight="1" x14ac:dyDescent="0.25">
      <c r="A7" s="45"/>
      <c r="B7" s="45"/>
      <c r="C7" s="55" t="s">
        <v>11</v>
      </c>
      <c r="D7" s="55" t="s">
        <v>12</v>
      </c>
      <c r="E7" s="56" t="s">
        <v>34</v>
      </c>
      <c r="F7" s="55" t="s">
        <v>11</v>
      </c>
      <c r="G7" s="55" t="s">
        <v>12</v>
      </c>
      <c r="H7" s="56" t="s">
        <v>34</v>
      </c>
      <c r="I7" s="55" t="s">
        <v>11</v>
      </c>
      <c r="J7" s="55" t="s">
        <v>12</v>
      </c>
      <c r="K7" s="56" t="s">
        <v>34</v>
      </c>
      <c r="L7" s="57" t="s">
        <v>35</v>
      </c>
      <c r="M7" s="56" t="s">
        <v>36</v>
      </c>
      <c r="N7" s="51"/>
      <c r="O7" s="51"/>
    </row>
    <row r="8" spans="1:21" ht="39.75" customHeight="1" x14ac:dyDescent="0.25">
      <c r="A8" s="58" t="s">
        <v>37</v>
      </c>
      <c r="B8" s="58"/>
      <c r="C8" s="59">
        <v>29137.3</v>
      </c>
      <c r="D8" s="59">
        <v>34482375.600000001</v>
      </c>
      <c r="E8" s="59">
        <v>92.3</v>
      </c>
      <c r="F8" s="59">
        <v>34139.300000000003</v>
      </c>
      <c r="G8" s="59">
        <v>40479112.899999999</v>
      </c>
      <c r="H8" s="59">
        <v>92.4</v>
      </c>
      <c r="I8" s="59">
        <v>18128.599999999999</v>
      </c>
      <c r="J8" s="59">
        <v>21523975.699999999</v>
      </c>
      <c r="K8" s="59">
        <f>ROUND((J8/$J$14*100),1)</f>
        <v>86.8</v>
      </c>
      <c r="L8" s="59">
        <f>((J8/G8)-1)*100</f>
        <v>-46.826958008756172</v>
      </c>
      <c r="M8" s="59">
        <f>(((J8/D8)^0.5)-1)*100</f>
        <v>-20.993530094765323</v>
      </c>
      <c r="N8" s="58" t="s">
        <v>38</v>
      </c>
      <c r="O8" s="58"/>
      <c r="U8" s="60"/>
    </row>
    <row r="9" spans="1:21" ht="31.5" customHeight="1" x14ac:dyDescent="0.25">
      <c r="A9" s="61" t="s">
        <v>39</v>
      </c>
      <c r="B9" s="62" t="s">
        <v>40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f t="shared" ref="K9:K14" si="0">ROUND((J9/$J$14*100),1)</f>
        <v>0</v>
      </c>
      <c r="L9" s="64" t="s">
        <v>41</v>
      </c>
      <c r="M9" s="64" t="s">
        <v>41</v>
      </c>
      <c r="N9" s="62" t="s">
        <v>42</v>
      </c>
      <c r="O9" s="61" t="s">
        <v>43</v>
      </c>
      <c r="U9" s="60"/>
    </row>
    <row r="10" spans="1:21" ht="31.5" customHeight="1" x14ac:dyDescent="0.25">
      <c r="A10" s="61"/>
      <c r="B10" s="62" t="s">
        <v>44</v>
      </c>
      <c r="C10" s="63">
        <v>1444.4</v>
      </c>
      <c r="D10" s="63">
        <v>1707308.3000000003</v>
      </c>
      <c r="E10" s="63">
        <v>4.5999999999999996</v>
      </c>
      <c r="F10" s="63">
        <v>1819.6</v>
      </c>
      <c r="G10" s="63">
        <v>2150738.2999999998</v>
      </c>
      <c r="H10" s="63">
        <v>4.9000000000000004</v>
      </c>
      <c r="I10" s="63">
        <v>1762.8</v>
      </c>
      <c r="J10" s="63">
        <v>2083573.5999999999</v>
      </c>
      <c r="K10" s="63">
        <f t="shared" si="0"/>
        <v>8.4</v>
      </c>
      <c r="L10" s="63">
        <f t="shared" ref="L10:L14" si="1">((J10/G10)-1)*100</f>
        <v>-3.122867156827025</v>
      </c>
      <c r="M10" s="63">
        <f t="shared" ref="M10:M14" si="2">(((J10/D10)^0.5)-1)*100</f>
        <v>10.471041177908603</v>
      </c>
      <c r="N10" s="62" t="s">
        <v>45</v>
      </c>
      <c r="O10" s="61"/>
      <c r="U10" s="60"/>
    </row>
    <row r="11" spans="1:21" ht="31.5" customHeight="1" x14ac:dyDescent="0.25">
      <c r="A11" s="61"/>
      <c r="B11" s="62" t="s">
        <v>46</v>
      </c>
      <c r="C11" s="63">
        <v>122.5</v>
      </c>
      <c r="D11" s="63">
        <v>144796</v>
      </c>
      <c r="E11" s="63">
        <v>0.4</v>
      </c>
      <c r="F11" s="63">
        <v>67.699999999999989</v>
      </c>
      <c r="G11" s="63">
        <v>79989.899999999994</v>
      </c>
      <c r="H11" s="63">
        <v>0.2</v>
      </c>
      <c r="I11" s="63">
        <v>66.2</v>
      </c>
      <c r="J11" s="63">
        <v>78246.5</v>
      </c>
      <c r="K11" s="63">
        <f t="shared" si="0"/>
        <v>0.3</v>
      </c>
      <c r="L11" s="63">
        <f t="shared" si="1"/>
        <v>-2.1795251650520764</v>
      </c>
      <c r="M11" s="63">
        <f t="shared" si="2"/>
        <v>-26.488687322821768</v>
      </c>
      <c r="N11" s="62" t="s">
        <v>47</v>
      </c>
      <c r="O11" s="61"/>
      <c r="U11" s="60"/>
    </row>
    <row r="12" spans="1:21" ht="31.5" customHeight="1" x14ac:dyDescent="0.25">
      <c r="A12" s="61"/>
      <c r="B12" s="62" t="s">
        <v>48</v>
      </c>
      <c r="C12" s="63">
        <v>868.69999999999993</v>
      </c>
      <c r="D12" s="63">
        <v>1026738.8</v>
      </c>
      <c r="E12" s="63">
        <v>2.7</v>
      </c>
      <c r="F12" s="63">
        <v>926.1</v>
      </c>
      <c r="G12" s="63">
        <v>1094670</v>
      </c>
      <c r="H12" s="63">
        <v>2.5</v>
      </c>
      <c r="I12" s="63">
        <v>945.7</v>
      </c>
      <c r="J12" s="63">
        <v>1118023.9000000001</v>
      </c>
      <c r="K12" s="63">
        <f t="shared" si="0"/>
        <v>4.5</v>
      </c>
      <c r="L12" s="63">
        <f t="shared" si="1"/>
        <v>2.1334192039610178</v>
      </c>
      <c r="M12" s="63">
        <f t="shared" si="2"/>
        <v>4.3507456514707554</v>
      </c>
      <c r="N12" s="62" t="s">
        <v>49</v>
      </c>
      <c r="O12" s="61"/>
      <c r="U12" s="60"/>
    </row>
    <row r="13" spans="1:21" ht="66" customHeight="1" x14ac:dyDescent="0.25">
      <c r="A13" s="58" t="s">
        <v>50</v>
      </c>
      <c r="B13" s="58"/>
      <c r="C13" s="59">
        <v>2435.6</v>
      </c>
      <c r="D13" s="59">
        <v>2878843.1000000006</v>
      </c>
      <c r="E13" s="59">
        <v>7.7</v>
      </c>
      <c r="F13" s="59">
        <v>2813.4</v>
      </c>
      <c r="G13" s="59">
        <v>3325398.1999999997</v>
      </c>
      <c r="H13" s="59">
        <v>7.6</v>
      </c>
      <c r="I13" s="59">
        <v>2774.7</v>
      </c>
      <c r="J13" s="59">
        <v>3279844.0000000005</v>
      </c>
      <c r="K13" s="59">
        <f t="shared" si="0"/>
        <v>13.2</v>
      </c>
      <c r="L13" s="59">
        <f t="shared" si="1"/>
        <v>-1.3698870709679012</v>
      </c>
      <c r="M13" s="59">
        <f t="shared" si="2"/>
        <v>6.7376399192260461</v>
      </c>
      <c r="N13" s="58" t="s">
        <v>51</v>
      </c>
      <c r="O13" s="58"/>
      <c r="U13" s="60"/>
    </row>
    <row r="14" spans="1:21" ht="31.5" customHeight="1" x14ac:dyDescent="0.25">
      <c r="A14" s="65" t="s">
        <v>52</v>
      </c>
      <c r="B14" s="66"/>
      <c r="C14" s="67">
        <v>31572.899999999998</v>
      </c>
      <c r="D14" s="68">
        <v>37361218.700000003</v>
      </c>
      <c r="E14" s="69">
        <v>100</v>
      </c>
      <c r="F14" s="67">
        <v>36952.700000000004</v>
      </c>
      <c r="G14" s="68">
        <v>43804511.100000001</v>
      </c>
      <c r="H14" s="70">
        <v>100</v>
      </c>
      <c r="I14" s="67">
        <f>SUM(I8,I13)</f>
        <v>20903.3</v>
      </c>
      <c r="J14" s="67">
        <f>SUM(J8,J13)</f>
        <v>24803819.699999999</v>
      </c>
      <c r="K14" s="67">
        <f t="shared" si="0"/>
        <v>100</v>
      </c>
      <c r="L14" s="68">
        <f t="shared" si="1"/>
        <v>-43.376106530726702</v>
      </c>
      <c r="M14" s="68">
        <f t="shared" si="2"/>
        <v>-18.520422983865782</v>
      </c>
      <c r="N14" s="71" t="s">
        <v>53</v>
      </c>
      <c r="O14" s="71"/>
      <c r="U14" s="60"/>
    </row>
  </sheetData>
  <mergeCells count="22">
    <mergeCell ref="A9:A12"/>
    <mergeCell ref="O9:O12"/>
    <mergeCell ref="A13:B13"/>
    <mergeCell ref="N13:O13"/>
    <mergeCell ref="A14:B14"/>
    <mergeCell ref="N14:O14"/>
    <mergeCell ref="N4:O7"/>
    <mergeCell ref="E5:E6"/>
    <mergeCell ref="H5:H6"/>
    <mergeCell ref="K5:K6"/>
    <mergeCell ref="A8:B8"/>
    <mergeCell ref="N8:O8"/>
    <mergeCell ref="A1:O1"/>
    <mergeCell ref="A2:O2"/>
    <mergeCell ref="A3:B3"/>
    <mergeCell ref="N3:O3"/>
    <mergeCell ref="A4:B7"/>
    <mergeCell ref="C4:E4"/>
    <mergeCell ref="F4:H4"/>
    <mergeCell ref="I4:K4"/>
    <mergeCell ref="L4:L6"/>
    <mergeCell ref="M4:M6"/>
  </mergeCells>
  <printOptions horizontalCentered="1"/>
  <pageMargins left="0.31496062992126" right="0.31496062992126" top="0.74803149606299202" bottom="0.74803149606299202" header="0.31496062992126" footer="0.31496062992126"/>
  <pageSetup paperSize="9" firstPageNumber="6" orientation="landscape" useFirstPageNumber="1" r:id="rId1"/>
  <headerFooter>
    <oddFooter>&amp;L&amp;P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rightToLeft="1" workbookViewId="0">
      <selection activeCell="A3" sqref="A3:XFD3"/>
    </sheetView>
  </sheetViews>
  <sheetFormatPr defaultColWidth="8" defaultRowHeight="12.75" x14ac:dyDescent="0.25"/>
  <cols>
    <col min="1" max="1" width="23.7109375" style="74" customWidth="1"/>
    <col min="2" max="2" width="12.5703125" style="74" customWidth="1"/>
    <col min="3" max="3" width="14.140625" style="74" customWidth="1"/>
    <col min="4" max="4" width="9.28515625" style="74" customWidth="1"/>
    <col min="5" max="5" width="0.7109375" style="98" customWidth="1"/>
    <col min="6" max="6" width="10.7109375" style="74" customWidth="1"/>
    <col min="7" max="7" width="14" style="74" customWidth="1"/>
    <col min="8" max="8" width="9.28515625" style="74" customWidth="1"/>
    <col min="9" max="9" width="29.28515625" style="74" customWidth="1"/>
    <col min="10" max="10" width="12.5703125" style="74" bestFit="1" customWidth="1"/>
    <col min="11" max="205" width="8" style="74"/>
    <col min="206" max="206" width="16" style="74" customWidth="1"/>
    <col min="207" max="207" width="18" style="74" customWidth="1"/>
    <col min="208" max="208" width="19.42578125" style="74" customWidth="1"/>
    <col min="209" max="209" width="9.7109375" style="74" customWidth="1"/>
    <col min="210" max="210" width="18.28515625" style="74" customWidth="1"/>
    <col min="211" max="211" width="15.7109375" style="74" customWidth="1"/>
    <col min="212" max="212" width="10.28515625" style="74" customWidth="1"/>
    <col min="213" max="213" width="20.5703125" style="74" customWidth="1"/>
    <col min="214" max="461" width="8" style="74"/>
    <col min="462" max="462" width="16" style="74" customWidth="1"/>
    <col min="463" max="463" width="18" style="74" customWidth="1"/>
    <col min="464" max="464" width="19.42578125" style="74" customWidth="1"/>
    <col min="465" max="465" width="9.7109375" style="74" customWidth="1"/>
    <col min="466" max="466" width="18.28515625" style="74" customWidth="1"/>
    <col min="467" max="467" width="15.7109375" style="74" customWidth="1"/>
    <col min="468" max="468" width="10.28515625" style="74" customWidth="1"/>
    <col min="469" max="469" width="20.5703125" style="74" customWidth="1"/>
    <col min="470" max="717" width="8" style="74"/>
    <col min="718" max="718" width="16" style="74" customWidth="1"/>
    <col min="719" max="719" width="18" style="74" customWidth="1"/>
    <col min="720" max="720" width="19.42578125" style="74" customWidth="1"/>
    <col min="721" max="721" width="9.7109375" style="74" customWidth="1"/>
    <col min="722" max="722" width="18.28515625" style="74" customWidth="1"/>
    <col min="723" max="723" width="15.7109375" style="74" customWidth="1"/>
    <col min="724" max="724" width="10.28515625" style="74" customWidth="1"/>
    <col min="725" max="725" width="20.5703125" style="74" customWidth="1"/>
    <col min="726" max="973" width="8" style="74"/>
    <col min="974" max="974" width="16" style="74" customWidth="1"/>
    <col min="975" max="975" width="18" style="74" customWidth="1"/>
    <col min="976" max="976" width="19.42578125" style="74" customWidth="1"/>
    <col min="977" max="977" width="9.7109375" style="74" customWidth="1"/>
    <col min="978" max="978" width="18.28515625" style="74" customWidth="1"/>
    <col min="979" max="979" width="15.7109375" style="74" customWidth="1"/>
    <col min="980" max="980" width="10.28515625" style="74" customWidth="1"/>
    <col min="981" max="981" width="20.5703125" style="74" customWidth="1"/>
    <col min="982" max="1229" width="8" style="74"/>
    <col min="1230" max="1230" width="16" style="74" customWidth="1"/>
    <col min="1231" max="1231" width="18" style="74" customWidth="1"/>
    <col min="1232" max="1232" width="19.42578125" style="74" customWidth="1"/>
    <col min="1233" max="1233" width="9.7109375" style="74" customWidth="1"/>
    <col min="1234" max="1234" width="18.28515625" style="74" customWidth="1"/>
    <col min="1235" max="1235" width="15.7109375" style="74" customWidth="1"/>
    <col min="1236" max="1236" width="10.28515625" style="74" customWidth="1"/>
    <col min="1237" max="1237" width="20.5703125" style="74" customWidth="1"/>
    <col min="1238" max="1485" width="8" style="74"/>
    <col min="1486" max="1486" width="16" style="74" customWidth="1"/>
    <col min="1487" max="1487" width="18" style="74" customWidth="1"/>
    <col min="1488" max="1488" width="19.42578125" style="74" customWidth="1"/>
    <col min="1489" max="1489" width="9.7109375" style="74" customWidth="1"/>
    <col min="1490" max="1490" width="18.28515625" style="74" customWidth="1"/>
    <col min="1491" max="1491" width="15.7109375" style="74" customWidth="1"/>
    <col min="1492" max="1492" width="10.28515625" style="74" customWidth="1"/>
    <col min="1493" max="1493" width="20.5703125" style="74" customWidth="1"/>
    <col min="1494" max="1741" width="8" style="74"/>
    <col min="1742" max="1742" width="16" style="74" customWidth="1"/>
    <col min="1743" max="1743" width="18" style="74" customWidth="1"/>
    <col min="1744" max="1744" width="19.42578125" style="74" customWidth="1"/>
    <col min="1745" max="1745" width="9.7109375" style="74" customWidth="1"/>
    <col min="1746" max="1746" width="18.28515625" style="74" customWidth="1"/>
    <col min="1747" max="1747" width="15.7109375" style="74" customWidth="1"/>
    <col min="1748" max="1748" width="10.28515625" style="74" customWidth="1"/>
    <col min="1749" max="1749" width="20.5703125" style="74" customWidth="1"/>
    <col min="1750" max="1997" width="8" style="74"/>
    <col min="1998" max="1998" width="16" style="74" customWidth="1"/>
    <col min="1999" max="1999" width="18" style="74" customWidth="1"/>
    <col min="2000" max="2000" width="19.42578125" style="74" customWidth="1"/>
    <col min="2001" max="2001" width="9.7109375" style="74" customWidth="1"/>
    <col min="2002" max="2002" width="18.28515625" style="74" customWidth="1"/>
    <col min="2003" max="2003" width="15.7109375" style="74" customWidth="1"/>
    <col min="2004" max="2004" width="10.28515625" style="74" customWidth="1"/>
    <col min="2005" max="2005" width="20.5703125" style="74" customWidth="1"/>
    <col min="2006" max="2253" width="8" style="74"/>
    <col min="2254" max="2254" width="16" style="74" customWidth="1"/>
    <col min="2255" max="2255" width="18" style="74" customWidth="1"/>
    <col min="2256" max="2256" width="19.42578125" style="74" customWidth="1"/>
    <col min="2257" max="2257" width="9.7109375" style="74" customWidth="1"/>
    <col min="2258" max="2258" width="18.28515625" style="74" customWidth="1"/>
    <col min="2259" max="2259" width="15.7109375" style="74" customWidth="1"/>
    <col min="2260" max="2260" width="10.28515625" style="74" customWidth="1"/>
    <col min="2261" max="2261" width="20.5703125" style="74" customWidth="1"/>
    <col min="2262" max="2509" width="8" style="74"/>
    <col min="2510" max="2510" width="16" style="74" customWidth="1"/>
    <col min="2511" max="2511" width="18" style="74" customWidth="1"/>
    <col min="2512" max="2512" width="19.42578125" style="74" customWidth="1"/>
    <col min="2513" max="2513" width="9.7109375" style="74" customWidth="1"/>
    <col min="2514" max="2514" width="18.28515625" style="74" customWidth="1"/>
    <col min="2515" max="2515" width="15.7109375" style="74" customWidth="1"/>
    <col min="2516" max="2516" width="10.28515625" style="74" customWidth="1"/>
    <col min="2517" max="2517" width="20.5703125" style="74" customWidth="1"/>
    <col min="2518" max="2765" width="8" style="74"/>
    <col min="2766" max="2766" width="16" style="74" customWidth="1"/>
    <col min="2767" max="2767" width="18" style="74" customWidth="1"/>
    <col min="2768" max="2768" width="19.42578125" style="74" customWidth="1"/>
    <col min="2769" max="2769" width="9.7109375" style="74" customWidth="1"/>
    <col min="2770" max="2770" width="18.28515625" style="74" customWidth="1"/>
    <col min="2771" max="2771" width="15.7109375" style="74" customWidth="1"/>
    <col min="2772" max="2772" width="10.28515625" style="74" customWidth="1"/>
    <col min="2773" max="2773" width="20.5703125" style="74" customWidth="1"/>
    <col min="2774" max="3021" width="8" style="74"/>
    <col min="3022" max="3022" width="16" style="74" customWidth="1"/>
    <col min="3023" max="3023" width="18" style="74" customWidth="1"/>
    <col min="3024" max="3024" width="19.42578125" style="74" customWidth="1"/>
    <col min="3025" max="3025" width="9.7109375" style="74" customWidth="1"/>
    <col min="3026" max="3026" width="18.28515625" style="74" customWidth="1"/>
    <col min="3027" max="3027" width="15.7109375" style="74" customWidth="1"/>
    <col min="3028" max="3028" width="10.28515625" style="74" customWidth="1"/>
    <col min="3029" max="3029" width="20.5703125" style="74" customWidth="1"/>
    <col min="3030" max="3277" width="8" style="74"/>
    <col min="3278" max="3278" width="16" style="74" customWidth="1"/>
    <col min="3279" max="3279" width="18" style="74" customWidth="1"/>
    <col min="3280" max="3280" width="19.42578125" style="74" customWidth="1"/>
    <col min="3281" max="3281" width="9.7109375" style="74" customWidth="1"/>
    <col min="3282" max="3282" width="18.28515625" style="74" customWidth="1"/>
    <col min="3283" max="3283" width="15.7109375" style="74" customWidth="1"/>
    <col min="3284" max="3284" width="10.28515625" style="74" customWidth="1"/>
    <col min="3285" max="3285" width="20.5703125" style="74" customWidth="1"/>
    <col min="3286" max="3533" width="8" style="74"/>
    <col min="3534" max="3534" width="16" style="74" customWidth="1"/>
    <col min="3535" max="3535" width="18" style="74" customWidth="1"/>
    <col min="3536" max="3536" width="19.42578125" style="74" customWidth="1"/>
    <col min="3537" max="3537" width="9.7109375" style="74" customWidth="1"/>
    <col min="3538" max="3538" width="18.28515625" style="74" customWidth="1"/>
    <col min="3539" max="3539" width="15.7109375" style="74" customWidth="1"/>
    <col min="3540" max="3540" width="10.28515625" style="74" customWidth="1"/>
    <col min="3541" max="3541" width="20.5703125" style="74" customWidth="1"/>
    <col min="3542" max="3789" width="8" style="74"/>
    <col min="3790" max="3790" width="16" style="74" customWidth="1"/>
    <col min="3791" max="3791" width="18" style="74" customWidth="1"/>
    <col min="3792" max="3792" width="19.42578125" style="74" customWidth="1"/>
    <col min="3793" max="3793" width="9.7109375" style="74" customWidth="1"/>
    <col min="3794" max="3794" width="18.28515625" style="74" customWidth="1"/>
    <col min="3795" max="3795" width="15.7109375" style="74" customWidth="1"/>
    <col min="3796" max="3796" width="10.28515625" style="74" customWidth="1"/>
    <col min="3797" max="3797" width="20.5703125" style="74" customWidth="1"/>
    <col min="3798" max="4045" width="8" style="74"/>
    <col min="4046" max="4046" width="16" style="74" customWidth="1"/>
    <col min="4047" max="4047" width="18" style="74" customWidth="1"/>
    <col min="4048" max="4048" width="19.42578125" style="74" customWidth="1"/>
    <col min="4049" max="4049" width="9.7109375" style="74" customWidth="1"/>
    <col min="4050" max="4050" width="18.28515625" style="74" customWidth="1"/>
    <col min="4051" max="4051" width="15.7109375" style="74" customWidth="1"/>
    <col min="4052" max="4052" width="10.28515625" style="74" customWidth="1"/>
    <col min="4053" max="4053" width="20.5703125" style="74" customWidth="1"/>
    <col min="4054" max="4301" width="8" style="74"/>
    <col min="4302" max="4302" width="16" style="74" customWidth="1"/>
    <col min="4303" max="4303" width="18" style="74" customWidth="1"/>
    <col min="4304" max="4304" width="19.42578125" style="74" customWidth="1"/>
    <col min="4305" max="4305" width="9.7109375" style="74" customWidth="1"/>
    <col min="4306" max="4306" width="18.28515625" style="74" customWidth="1"/>
    <col min="4307" max="4307" width="15.7109375" style="74" customWidth="1"/>
    <col min="4308" max="4308" width="10.28515625" style="74" customWidth="1"/>
    <col min="4309" max="4309" width="20.5703125" style="74" customWidth="1"/>
    <col min="4310" max="4557" width="8" style="74"/>
    <col min="4558" max="4558" width="16" style="74" customWidth="1"/>
    <col min="4559" max="4559" width="18" style="74" customWidth="1"/>
    <col min="4560" max="4560" width="19.42578125" style="74" customWidth="1"/>
    <col min="4561" max="4561" width="9.7109375" style="74" customWidth="1"/>
    <col min="4562" max="4562" width="18.28515625" style="74" customWidth="1"/>
    <col min="4563" max="4563" width="15.7109375" style="74" customWidth="1"/>
    <col min="4564" max="4564" width="10.28515625" style="74" customWidth="1"/>
    <col min="4565" max="4565" width="20.5703125" style="74" customWidth="1"/>
    <col min="4566" max="4813" width="8" style="74"/>
    <col min="4814" max="4814" width="16" style="74" customWidth="1"/>
    <col min="4815" max="4815" width="18" style="74" customWidth="1"/>
    <col min="4816" max="4816" width="19.42578125" style="74" customWidth="1"/>
    <col min="4817" max="4817" width="9.7109375" style="74" customWidth="1"/>
    <col min="4818" max="4818" width="18.28515625" style="74" customWidth="1"/>
    <col min="4819" max="4819" width="15.7109375" style="74" customWidth="1"/>
    <col min="4820" max="4820" width="10.28515625" style="74" customWidth="1"/>
    <col min="4821" max="4821" width="20.5703125" style="74" customWidth="1"/>
    <col min="4822" max="5069" width="8" style="74"/>
    <col min="5070" max="5070" width="16" style="74" customWidth="1"/>
    <col min="5071" max="5071" width="18" style="74" customWidth="1"/>
    <col min="5072" max="5072" width="19.42578125" style="74" customWidth="1"/>
    <col min="5073" max="5073" width="9.7109375" style="74" customWidth="1"/>
    <col min="5074" max="5074" width="18.28515625" style="74" customWidth="1"/>
    <col min="5075" max="5075" width="15.7109375" style="74" customWidth="1"/>
    <col min="5076" max="5076" width="10.28515625" style="74" customWidth="1"/>
    <col min="5077" max="5077" width="20.5703125" style="74" customWidth="1"/>
    <col min="5078" max="5325" width="8" style="74"/>
    <col min="5326" max="5326" width="16" style="74" customWidth="1"/>
    <col min="5327" max="5327" width="18" style="74" customWidth="1"/>
    <col min="5328" max="5328" width="19.42578125" style="74" customWidth="1"/>
    <col min="5329" max="5329" width="9.7109375" style="74" customWidth="1"/>
    <col min="5330" max="5330" width="18.28515625" style="74" customWidth="1"/>
    <col min="5331" max="5331" width="15.7109375" style="74" customWidth="1"/>
    <col min="5332" max="5332" width="10.28515625" style="74" customWidth="1"/>
    <col min="5333" max="5333" width="20.5703125" style="74" customWidth="1"/>
    <col min="5334" max="5581" width="8" style="74"/>
    <col min="5582" max="5582" width="16" style="74" customWidth="1"/>
    <col min="5583" max="5583" width="18" style="74" customWidth="1"/>
    <col min="5584" max="5584" width="19.42578125" style="74" customWidth="1"/>
    <col min="5585" max="5585" width="9.7109375" style="74" customWidth="1"/>
    <col min="5586" max="5586" width="18.28515625" style="74" customWidth="1"/>
    <col min="5587" max="5587" width="15.7109375" style="74" customWidth="1"/>
    <col min="5588" max="5588" width="10.28515625" style="74" customWidth="1"/>
    <col min="5589" max="5589" width="20.5703125" style="74" customWidth="1"/>
    <col min="5590" max="5837" width="8" style="74"/>
    <col min="5838" max="5838" width="16" style="74" customWidth="1"/>
    <col min="5839" max="5839" width="18" style="74" customWidth="1"/>
    <col min="5840" max="5840" width="19.42578125" style="74" customWidth="1"/>
    <col min="5841" max="5841" width="9.7109375" style="74" customWidth="1"/>
    <col min="5842" max="5842" width="18.28515625" style="74" customWidth="1"/>
    <col min="5843" max="5843" width="15.7109375" style="74" customWidth="1"/>
    <col min="5844" max="5844" width="10.28515625" style="74" customWidth="1"/>
    <col min="5845" max="5845" width="20.5703125" style="74" customWidth="1"/>
    <col min="5846" max="6093" width="8" style="74"/>
    <col min="6094" max="6094" width="16" style="74" customWidth="1"/>
    <col min="6095" max="6095" width="18" style="74" customWidth="1"/>
    <col min="6096" max="6096" width="19.42578125" style="74" customWidth="1"/>
    <col min="6097" max="6097" width="9.7109375" style="74" customWidth="1"/>
    <col min="6098" max="6098" width="18.28515625" style="74" customWidth="1"/>
    <col min="6099" max="6099" width="15.7109375" style="74" customWidth="1"/>
    <col min="6100" max="6100" width="10.28515625" style="74" customWidth="1"/>
    <col min="6101" max="6101" width="20.5703125" style="74" customWidth="1"/>
    <col min="6102" max="6349" width="8" style="74"/>
    <col min="6350" max="6350" width="16" style="74" customWidth="1"/>
    <col min="6351" max="6351" width="18" style="74" customWidth="1"/>
    <col min="6352" max="6352" width="19.42578125" style="74" customWidth="1"/>
    <col min="6353" max="6353" width="9.7109375" style="74" customWidth="1"/>
    <col min="6354" max="6354" width="18.28515625" style="74" customWidth="1"/>
    <col min="6355" max="6355" width="15.7109375" style="74" customWidth="1"/>
    <col min="6356" max="6356" width="10.28515625" style="74" customWidth="1"/>
    <col min="6357" max="6357" width="20.5703125" style="74" customWidth="1"/>
    <col min="6358" max="6605" width="8" style="74"/>
    <col min="6606" max="6606" width="16" style="74" customWidth="1"/>
    <col min="6607" max="6607" width="18" style="74" customWidth="1"/>
    <col min="6608" max="6608" width="19.42578125" style="74" customWidth="1"/>
    <col min="6609" max="6609" width="9.7109375" style="74" customWidth="1"/>
    <col min="6610" max="6610" width="18.28515625" style="74" customWidth="1"/>
    <col min="6611" max="6611" width="15.7109375" style="74" customWidth="1"/>
    <col min="6612" max="6612" width="10.28515625" style="74" customWidth="1"/>
    <col min="6613" max="6613" width="20.5703125" style="74" customWidth="1"/>
    <col min="6614" max="6861" width="8" style="74"/>
    <col min="6862" max="6862" width="16" style="74" customWidth="1"/>
    <col min="6863" max="6863" width="18" style="74" customWidth="1"/>
    <col min="6864" max="6864" width="19.42578125" style="74" customWidth="1"/>
    <col min="6865" max="6865" width="9.7109375" style="74" customWidth="1"/>
    <col min="6866" max="6866" width="18.28515625" style="74" customWidth="1"/>
    <col min="6867" max="6867" width="15.7109375" style="74" customWidth="1"/>
    <col min="6868" max="6868" width="10.28515625" style="74" customWidth="1"/>
    <col min="6869" max="6869" width="20.5703125" style="74" customWidth="1"/>
    <col min="6870" max="7117" width="8" style="74"/>
    <col min="7118" max="7118" width="16" style="74" customWidth="1"/>
    <col min="7119" max="7119" width="18" style="74" customWidth="1"/>
    <col min="7120" max="7120" width="19.42578125" style="74" customWidth="1"/>
    <col min="7121" max="7121" width="9.7109375" style="74" customWidth="1"/>
    <col min="7122" max="7122" width="18.28515625" style="74" customWidth="1"/>
    <col min="7123" max="7123" width="15.7109375" style="74" customWidth="1"/>
    <col min="7124" max="7124" width="10.28515625" style="74" customWidth="1"/>
    <col min="7125" max="7125" width="20.5703125" style="74" customWidth="1"/>
    <col min="7126" max="7373" width="8" style="74"/>
    <col min="7374" max="7374" width="16" style="74" customWidth="1"/>
    <col min="7375" max="7375" width="18" style="74" customWidth="1"/>
    <col min="7376" max="7376" width="19.42578125" style="74" customWidth="1"/>
    <col min="7377" max="7377" width="9.7109375" style="74" customWidth="1"/>
    <col min="7378" max="7378" width="18.28515625" style="74" customWidth="1"/>
    <col min="7379" max="7379" width="15.7109375" style="74" customWidth="1"/>
    <col min="7380" max="7380" width="10.28515625" style="74" customWidth="1"/>
    <col min="7381" max="7381" width="20.5703125" style="74" customWidth="1"/>
    <col min="7382" max="7629" width="8" style="74"/>
    <col min="7630" max="7630" width="16" style="74" customWidth="1"/>
    <col min="7631" max="7631" width="18" style="74" customWidth="1"/>
    <col min="7632" max="7632" width="19.42578125" style="74" customWidth="1"/>
    <col min="7633" max="7633" width="9.7109375" style="74" customWidth="1"/>
    <col min="7634" max="7634" width="18.28515625" style="74" customWidth="1"/>
    <col min="7635" max="7635" width="15.7109375" style="74" customWidth="1"/>
    <col min="7636" max="7636" width="10.28515625" style="74" customWidth="1"/>
    <col min="7637" max="7637" width="20.5703125" style="74" customWidth="1"/>
    <col min="7638" max="7885" width="8" style="74"/>
    <col min="7886" max="7886" width="16" style="74" customWidth="1"/>
    <col min="7887" max="7887" width="18" style="74" customWidth="1"/>
    <col min="7888" max="7888" width="19.42578125" style="74" customWidth="1"/>
    <col min="7889" max="7889" width="9.7109375" style="74" customWidth="1"/>
    <col min="7890" max="7890" width="18.28515625" style="74" customWidth="1"/>
    <col min="7891" max="7891" width="15.7109375" style="74" customWidth="1"/>
    <col min="7892" max="7892" width="10.28515625" style="74" customWidth="1"/>
    <col min="7893" max="7893" width="20.5703125" style="74" customWidth="1"/>
    <col min="7894" max="8141" width="8" style="74"/>
    <col min="8142" max="8142" width="16" style="74" customWidth="1"/>
    <col min="8143" max="8143" width="18" style="74" customWidth="1"/>
    <col min="8144" max="8144" width="19.42578125" style="74" customWidth="1"/>
    <col min="8145" max="8145" width="9.7109375" style="74" customWidth="1"/>
    <col min="8146" max="8146" width="18.28515625" style="74" customWidth="1"/>
    <col min="8147" max="8147" width="15.7109375" style="74" customWidth="1"/>
    <col min="8148" max="8148" width="10.28515625" style="74" customWidth="1"/>
    <col min="8149" max="8149" width="20.5703125" style="74" customWidth="1"/>
    <col min="8150" max="8397" width="8" style="74"/>
    <col min="8398" max="8398" width="16" style="74" customWidth="1"/>
    <col min="8399" max="8399" width="18" style="74" customWidth="1"/>
    <col min="8400" max="8400" width="19.42578125" style="74" customWidth="1"/>
    <col min="8401" max="8401" width="9.7109375" style="74" customWidth="1"/>
    <col min="8402" max="8402" width="18.28515625" style="74" customWidth="1"/>
    <col min="8403" max="8403" width="15.7109375" style="74" customWidth="1"/>
    <col min="8404" max="8404" width="10.28515625" style="74" customWidth="1"/>
    <col min="8405" max="8405" width="20.5703125" style="74" customWidth="1"/>
    <col min="8406" max="8653" width="8" style="74"/>
    <col min="8654" max="8654" width="16" style="74" customWidth="1"/>
    <col min="8655" max="8655" width="18" style="74" customWidth="1"/>
    <col min="8656" max="8656" width="19.42578125" style="74" customWidth="1"/>
    <col min="8657" max="8657" width="9.7109375" style="74" customWidth="1"/>
    <col min="8658" max="8658" width="18.28515625" style="74" customWidth="1"/>
    <col min="8659" max="8659" width="15.7109375" style="74" customWidth="1"/>
    <col min="8660" max="8660" width="10.28515625" style="74" customWidth="1"/>
    <col min="8661" max="8661" width="20.5703125" style="74" customWidth="1"/>
    <col min="8662" max="8909" width="8" style="74"/>
    <col min="8910" max="8910" width="16" style="74" customWidth="1"/>
    <col min="8911" max="8911" width="18" style="74" customWidth="1"/>
    <col min="8912" max="8912" width="19.42578125" style="74" customWidth="1"/>
    <col min="8913" max="8913" width="9.7109375" style="74" customWidth="1"/>
    <col min="8914" max="8914" width="18.28515625" style="74" customWidth="1"/>
    <col min="8915" max="8915" width="15.7109375" style="74" customWidth="1"/>
    <col min="8916" max="8916" width="10.28515625" style="74" customWidth="1"/>
    <col min="8917" max="8917" width="20.5703125" style="74" customWidth="1"/>
    <col min="8918" max="9165" width="8" style="74"/>
    <col min="9166" max="9166" width="16" style="74" customWidth="1"/>
    <col min="9167" max="9167" width="18" style="74" customWidth="1"/>
    <col min="9168" max="9168" width="19.42578125" style="74" customWidth="1"/>
    <col min="9169" max="9169" width="9.7109375" style="74" customWidth="1"/>
    <col min="9170" max="9170" width="18.28515625" style="74" customWidth="1"/>
    <col min="9171" max="9171" width="15.7109375" style="74" customWidth="1"/>
    <col min="9172" max="9172" width="10.28515625" style="74" customWidth="1"/>
    <col min="9173" max="9173" width="20.5703125" style="74" customWidth="1"/>
    <col min="9174" max="9421" width="8" style="74"/>
    <col min="9422" max="9422" width="16" style="74" customWidth="1"/>
    <col min="9423" max="9423" width="18" style="74" customWidth="1"/>
    <col min="9424" max="9424" width="19.42578125" style="74" customWidth="1"/>
    <col min="9425" max="9425" width="9.7109375" style="74" customWidth="1"/>
    <col min="9426" max="9426" width="18.28515625" style="74" customWidth="1"/>
    <col min="9427" max="9427" width="15.7109375" style="74" customWidth="1"/>
    <col min="9428" max="9428" width="10.28515625" style="74" customWidth="1"/>
    <col min="9429" max="9429" width="20.5703125" style="74" customWidth="1"/>
    <col min="9430" max="9677" width="8" style="74"/>
    <col min="9678" max="9678" width="16" style="74" customWidth="1"/>
    <col min="9679" max="9679" width="18" style="74" customWidth="1"/>
    <col min="9680" max="9680" width="19.42578125" style="74" customWidth="1"/>
    <col min="9681" max="9681" width="9.7109375" style="74" customWidth="1"/>
    <col min="9682" max="9682" width="18.28515625" style="74" customWidth="1"/>
    <col min="9683" max="9683" width="15.7109375" style="74" customWidth="1"/>
    <col min="9684" max="9684" width="10.28515625" style="74" customWidth="1"/>
    <col min="9685" max="9685" width="20.5703125" style="74" customWidth="1"/>
    <col min="9686" max="9933" width="8" style="74"/>
    <col min="9934" max="9934" width="16" style="74" customWidth="1"/>
    <col min="9935" max="9935" width="18" style="74" customWidth="1"/>
    <col min="9936" max="9936" width="19.42578125" style="74" customWidth="1"/>
    <col min="9937" max="9937" width="9.7109375" style="74" customWidth="1"/>
    <col min="9938" max="9938" width="18.28515625" style="74" customWidth="1"/>
    <col min="9939" max="9939" width="15.7109375" style="74" customWidth="1"/>
    <col min="9940" max="9940" width="10.28515625" style="74" customWidth="1"/>
    <col min="9941" max="9941" width="20.5703125" style="74" customWidth="1"/>
    <col min="9942" max="10189" width="8" style="74"/>
    <col min="10190" max="10190" width="16" style="74" customWidth="1"/>
    <col min="10191" max="10191" width="18" style="74" customWidth="1"/>
    <col min="10192" max="10192" width="19.42578125" style="74" customWidth="1"/>
    <col min="10193" max="10193" width="9.7109375" style="74" customWidth="1"/>
    <col min="10194" max="10194" width="18.28515625" style="74" customWidth="1"/>
    <col min="10195" max="10195" width="15.7109375" style="74" customWidth="1"/>
    <col min="10196" max="10196" width="10.28515625" style="74" customWidth="1"/>
    <col min="10197" max="10197" width="20.5703125" style="74" customWidth="1"/>
    <col min="10198" max="10445" width="8" style="74"/>
    <col min="10446" max="10446" width="16" style="74" customWidth="1"/>
    <col min="10447" max="10447" width="18" style="74" customWidth="1"/>
    <col min="10448" max="10448" width="19.42578125" style="74" customWidth="1"/>
    <col min="10449" max="10449" width="9.7109375" style="74" customWidth="1"/>
    <col min="10450" max="10450" width="18.28515625" style="74" customWidth="1"/>
    <col min="10451" max="10451" width="15.7109375" style="74" customWidth="1"/>
    <col min="10452" max="10452" width="10.28515625" style="74" customWidth="1"/>
    <col min="10453" max="10453" width="20.5703125" style="74" customWidth="1"/>
    <col min="10454" max="10701" width="8" style="74"/>
    <col min="10702" max="10702" width="16" style="74" customWidth="1"/>
    <col min="10703" max="10703" width="18" style="74" customWidth="1"/>
    <col min="10704" max="10704" width="19.42578125" style="74" customWidth="1"/>
    <col min="10705" max="10705" width="9.7109375" style="74" customWidth="1"/>
    <col min="10706" max="10706" width="18.28515625" style="74" customWidth="1"/>
    <col min="10707" max="10707" width="15.7109375" style="74" customWidth="1"/>
    <col min="10708" max="10708" width="10.28515625" style="74" customWidth="1"/>
    <col min="10709" max="10709" width="20.5703125" style="74" customWidth="1"/>
    <col min="10710" max="10957" width="8" style="74"/>
    <col min="10958" max="10958" width="16" style="74" customWidth="1"/>
    <col min="10959" max="10959" width="18" style="74" customWidth="1"/>
    <col min="10960" max="10960" width="19.42578125" style="74" customWidth="1"/>
    <col min="10961" max="10961" width="9.7109375" style="74" customWidth="1"/>
    <col min="10962" max="10962" width="18.28515625" style="74" customWidth="1"/>
    <col min="10963" max="10963" width="15.7109375" style="74" customWidth="1"/>
    <col min="10964" max="10964" width="10.28515625" style="74" customWidth="1"/>
    <col min="10965" max="10965" width="20.5703125" style="74" customWidth="1"/>
    <col min="10966" max="11213" width="8" style="74"/>
    <col min="11214" max="11214" width="16" style="74" customWidth="1"/>
    <col min="11215" max="11215" width="18" style="74" customWidth="1"/>
    <col min="11216" max="11216" width="19.42578125" style="74" customWidth="1"/>
    <col min="11217" max="11217" width="9.7109375" style="74" customWidth="1"/>
    <col min="11218" max="11218" width="18.28515625" style="74" customWidth="1"/>
    <col min="11219" max="11219" width="15.7109375" style="74" customWidth="1"/>
    <col min="11220" max="11220" width="10.28515625" style="74" customWidth="1"/>
    <col min="11221" max="11221" width="20.5703125" style="74" customWidth="1"/>
    <col min="11222" max="11469" width="8" style="74"/>
    <col min="11470" max="11470" width="16" style="74" customWidth="1"/>
    <col min="11471" max="11471" width="18" style="74" customWidth="1"/>
    <col min="11472" max="11472" width="19.42578125" style="74" customWidth="1"/>
    <col min="11473" max="11473" width="9.7109375" style="74" customWidth="1"/>
    <col min="11474" max="11474" width="18.28515625" style="74" customWidth="1"/>
    <col min="11475" max="11475" width="15.7109375" style="74" customWidth="1"/>
    <col min="11476" max="11476" width="10.28515625" style="74" customWidth="1"/>
    <col min="11477" max="11477" width="20.5703125" style="74" customWidth="1"/>
    <col min="11478" max="11725" width="8" style="74"/>
    <col min="11726" max="11726" width="16" style="74" customWidth="1"/>
    <col min="11727" max="11727" width="18" style="74" customWidth="1"/>
    <col min="11728" max="11728" width="19.42578125" style="74" customWidth="1"/>
    <col min="11729" max="11729" width="9.7109375" style="74" customWidth="1"/>
    <col min="11730" max="11730" width="18.28515625" style="74" customWidth="1"/>
    <col min="11731" max="11731" width="15.7109375" style="74" customWidth="1"/>
    <col min="11732" max="11732" width="10.28515625" style="74" customWidth="1"/>
    <col min="11733" max="11733" width="20.5703125" style="74" customWidth="1"/>
    <col min="11734" max="11981" width="8" style="74"/>
    <col min="11982" max="11982" width="16" style="74" customWidth="1"/>
    <col min="11983" max="11983" width="18" style="74" customWidth="1"/>
    <col min="11984" max="11984" width="19.42578125" style="74" customWidth="1"/>
    <col min="11985" max="11985" width="9.7109375" style="74" customWidth="1"/>
    <col min="11986" max="11986" width="18.28515625" style="74" customWidth="1"/>
    <col min="11987" max="11987" width="15.7109375" style="74" customWidth="1"/>
    <col min="11988" max="11988" width="10.28515625" style="74" customWidth="1"/>
    <col min="11989" max="11989" width="20.5703125" style="74" customWidth="1"/>
    <col min="11990" max="12237" width="8" style="74"/>
    <col min="12238" max="12238" width="16" style="74" customWidth="1"/>
    <col min="12239" max="12239" width="18" style="74" customWidth="1"/>
    <col min="12240" max="12240" width="19.42578125" style="74" customWidth="1"/>
    <col min="12241" max="12241" width="9.7109375" style="74" customWidth="1"/>
    <col min="12242" max="12242" width="18.28515625" style="74" customWidth="1"/>
    <col min="12243" max="12243" width="15.7109375" style="74" customWidth="1"/>
    <col min="12244" max="12244" width="10.28515625" style="74" customWidth="1"/>
    <col min="12245" max="12245" width="20.5703125" style="74" customWidth="1"/>
    <col min="12246" max="12493" width="8" style="74"/>
    <col min="12494" max="12494" width="16" style="74" customWidth="1"/>
    <col min="12495" max="12495" width="18" style="74" customWidth="1"/>
    <col min="12496" max="12496" width="19.42578125" style="74" customWidth="1"/>
    <col min="12497" max="12497" width="9.7109375" style="74" customWidth="1"/>
    <col min="12498" max="12498" width="18.28515625" style="74" customWidth="1"/>
    <col min="12499" max="12499" width="15.7109375" style="74" customWidth="1"/>
    <col min="12500" max="12500" width="10.28515625" style="74" customWidth="1"/>
    <col min="12501" max="12501" width="20.5703125" style="74" customWidth="1"/>
    <col min="12502" max="12749" width="8" style="74"/>
    <col min="12750" max="12750" width="16" style="74" customWidth="1"/>
    <col min="12751" max="12751" width="18" style="74" customWidth="1"/>
    <col min="12752" max="12752" width="19.42578125" style="74" customWidth="1"/>
    <col min="12753" max="12753" width="9.7109375" style="74" customWidth="1"/>
    <col min="12754" max="12754" width="18.28515625" style="74" customWidth="1"/>
    <col min="12755" max="12755" width="15.7109375" style="74" customWidth="1"/>
    <col min="12756" max="12756" width="10.28515625" style="74" customWidth="1"/>
    <col min="12757" max="12757" width="20.5703125" style="74" customWidth="1"/>
    <col min="12758" max="13005" width="8" style="74"/>
    <col min="13006" max="13006" width="16" style="74" customWidth="1"/>
    <col min="13007" max="13007" width="18" style="74" customWidth="1"/>
    <col min="13008" max="13008" width="19.42578125" style="74" customWidth="1"/>
    <col min="13009" max="13009" width="9.7109375" style="74" customWidth="1"/>
    <col min="13010" max="13010" width="18.28515625" style="74" customWidth="1"/>
    <col min="13011" max="13011" width="15.7109375" style="74" customWidth="1"/>
    <col min="13012" max="13012" width="10.28515625" style="74" customWidth="1"/>
    <col min="13013" max="13013" width="20.5703125" style="74" customWidth="1"/>
    <col min="13014" max="13261" width="8" style="74"/>
    <col min="13262" max="13262" width="16" style="74" customWidth="1"/>
    <col min="13263" max="13263" width="18" style="74" customWidth="1"/>
    <col min="13264" max="13264" width="19.42578125" style="74" customWidth="1"/>
    <col min="13265" max="13265" width="9.7109375" style="74" customWidth="1"/>
    <col min="13266" max="13266" width="18.28515625" style="74" customWidth="1"/>
    <col min="13267" max="13267" width="15.7109375" style="74" customWidth="1"/>
    <col min="13268" max="13268" width="10.28515625" style="74" customWidth="1"/>
    <col min="13269" max="13269" width="20.5703125" style="74" customWidth="1"/>
    <col min="13270" max="13517" width="8" style="74"/>
    <col min="13518" max="13518" width="16" style="74" customWidth="1"/>
    <col min="13519" max="13519" width="18" style="74" customWidth="1"/>
    <col min="13520" max="13520" width="19.42578125" style="74" customWidth="1"/>
    <col min="13521" max="13521" width="9.7109375" style="74" customWidth="1"/>
    <col min="13522" max="13522" width="18.28515625" style="74" customWidth="1"/>
    <col min="13523" max="13523" width="15.7109375" style="74" customWidth="1"/>
    <col min="13524" max="13524" width="10.28515625" style="74" customWidth="1"/>
    <col min="13525" max="13525" width="20.5703125" style="74" customWidth="1"/>
    <col min="13526" max="13773" width="8" style="74"/>
    <col min="13774" max="13774" width="16" style="74" customWidth="1"/>
    <col min="13775" max="13775" width="18" style="74" customWidth="1"/>
    <col min="13776" max="13776" width="19.42578125" style="74" customWidth="1"/>
    <col min="13777" max="13777" width="9.7109375" style="74" customWidth="1"/>
    <col min="13778" max="13778" width="18.28515625" style="74" customWidth="1"/>
    <col min="13779" max="13779" width="15.7109375" style="74" customWidth="1"/>
    <col min="13780" max="13780" width="10.28515625" style="74" customWidth="1"/>
    <col min="13781" max="13781" width="20.5703125" style="74" customWidth="1"/>
    <col min="13782" max="14029" width="8" style="74"/>
    <col min="14030" max="14030" width="16" style="74" customWidth="1"/>
    <col min="14031" max="14031" width="18" style="74" customWidth="1"/>
    <col min="14032" max="14032" width="19.42578125" style="74" customWidth="1"/>
    <col min="14033" max="14033" width="9.7109375" style="74" customWidth="1"/>
    <col min="14034" max="14034" width="18.28515625" style="74" customWidth="1"/>
    <col min="14035" max="14035" width="15.7109375" style="74" customWidth="1"/>
    <col min="14036" max="14036" width="10.28515625" style="74" customWidth="1"/>
    <col min="14037" max="14037" width="20.5703125" style="74" customWidth="1"/>
    <col min="14038" max="14285" width="8" style="74"/>
    <col min="14286" max="14286" width="16" style="74" customWidth="1"/>
    <col min="14287" max="14287" width="18" style="74" customWidth="1"/>
    <col min="14288" max="14288" width="19.42578125" style="74" customWidth="1"/>
    <col min="14289" max="14289" width="9.7109375" style="74" customWidth="1"/>
    <col min="14290" max="14290" width="18.28515625" style="74" customWidth="1"/>
    <col min="14291" max="14291" width="15.7109375" style="74" customWidth="1"/>
    <col min="14292" max="14292" width="10.28515625" style="74" customWidth="1"/>
    <col min="14293" max="14293" width="20.5703125" style="74" customWidth="1"/>
    <col min="14294" max="14541" width="8" style="74"/>
    <col min="14542" max="14542" width="16" style="74" customWidth="1"/>
    <col min="14543" max="14543" width="18" style="74" customWidth="1"/>
    <col min="14544" max="14544" width="19.42578125" style="74" customWidth="1"/>
    <col min="14545" max="14545" width="9.7109375" style="74" customWidth="1"/>
    <col min="14546" max="14546" width="18.28515625" style="74" customWidth="1"/>
    <col min="14547" max="14547" width="15.7109375" style="74" customWidth="1"/>
    <col min="14548" max="14548" width="10.28515625" style="74" customWidth="1"/>
    <col min="14549" max="14549" width="20.5703125" style="74" customWidth="1"/>
    <col min="14550" max="14797" width="8" style="74"/>
    <col min="14798" max="14798" width="16" style="74" customWidth="1"/>
    <col min="14799" max="14799" width="18" style="74" customWidth="1"/>
    <col min="14800" max="14800" width="19.42578125" style="74" customWidth="1"/>
    <col min="14801" max="14801" width="9.7109375" style="74" customWidth="1"/>
    <col min="14802" max="14802" width="18.28515625" style="74" customWidth="1"/>
    <col min="14803" max="14803" width="15.7109375" style="74" customWidth="1"/>
    <col min="14804" max="14804" width="10.28515625" style="74" customWidth="1"/>
    <col min="14805" max="14805" width="20.5703125" style="74" customWidth="1"/>
    <col min="14806" max="15053" width="8" style="74"/>
    <col min="15054" max="15054" width="16" style="74" customWidth="1"/>
    <col min="15055" max="15055" width="18" style="74" customWidth="1"/>
    <col min="15056" max="15056" width="19.42578125" style="74" customWidth="1"/>
    <col min="15057" max="15057" width="9.7109375" style="74" customWidth="1"/>
    <col min="15058" max="15058" width="18.28515625" style="74" customWidth="1"/>
    <col min="15059" max="15059" width="15.7109375" style="74" customWidth="1"/>
    <col min="15060" max="15060" width="10.28515625" style="74" customWidth="1"/>
    <col min="15061" max="15061" width="20.5703125" style="74" customWidth="1"/>
    <col min="15062" max="15309" width="8" style="74"/>
    <col min="15310" max="15310" width="16" style="74" customWidth="1"/>
    <col min="15311" max="15311" width="18" style="74" customWidth="1"/>
    <col min="15312" max="15312" width="19.42578125" style="74" customWidth="1"/>
    <col min="15313" max="15313" width="9.7109375" style="74" customWidth="1"/>
    <col min="15314" max="15314" width="18.28515625" style="74" customWidth="1"/>
    <col min="15315" max="15315" width="15.7109375" style="74" customWidth="1"/>
    <col min="15316" max="15316" width="10.28515625" style="74" customWidth="1"/>
    <col min="15317" max="15317" width="20.5703125" style="74" customWidth="1"/>
    <col min="15318" max="15565" width="8" style="74"/>
    <col min="15566" max="15566" width="16" style="74" customWidth="1"/>
    <col min="15567" max="15567" width="18" style="74" customWidth="1"/>
    <col min="15568" max="15568" width="19.42578125" style="74" customWidth="1"/>
    <col min="15569" max="15569" width="9.7109375" style="74" customWidth="1"/>
    <col min="15570" max="15570" width="18.28515625" style="74" customWidth="1"/>
    <col min="15571" max="15571" width="15.7109375" style="74" customWidth="1"/>
    <col min="15572" max="15572" width="10.28515625" style="74" customWidth="1"/>
    <col min="15573" max="15573" width="20.5703125" style="74" customWidth="1"/>
    <col min="15574" max="15821" width="8" style="74"/>
    <col min="15822" max="15822" width="16" style="74" customWidth="1"/>
    <col min="15823" max="15823" width="18" style="74" customWidth="1"/>
    <col min="15824" max="15824" width="19.42578125" style="74" customWidth="1"/>
    <col min="15825" max="15825" width="9.7109375" style="74" customWidth="1"/>
    <col min="15826" max="15826" width="18.28515625" style="74" customWidth="1"/>
    <col min="15827" max="15827" width="15.7109375" style="74" customWidth="1"/>
    <col min="15828" max="15828" width="10.28515625" style="74" customWidth="1"/>
    <col min="15829" max="15829" width="20.5703125" style="74" customWidth="1"/>
    <col min="15830" max="16077" width="8" style="74"/>
    <col min="16078" max="16078" width="16" style="74" customWidth="1"/>
    <col min="16079" max="16079" width="18" style="74" customWidth="1"/>
    <col min="16080" max="16080" width="19.42578125" style="74" customWidth="1"/>
    <col min="16081" max="16081" width="9.7109375" style="74" customWidth="1"/>
    <col min="16082" max="16082" width="18.28515625" style="74" customWidth="1"/>
    <col min="16083" max="16083" width="15.7109375" style="74" customWidth="1"/>
    <col min="16084" max="16084" width="10.28515625" style="74" customWidth="1"/>
    <col min="16085" max="16085" width="20.5703125" style="74" customWidth="1"/>
    <col min="16086" max="16384" width="8" style="74"/>
  </cols>
  <sheetData>
    <row r="1" spans="1:10" ht="24.75" customHeight="1" x14ac:dyDescent="0.25">
      <c r="A1" s="73" t="s">
        <v>54</v>
      </c>
      <c r="B1" s="73"/>
      <c r="C1" s="73"/>
      <c r="D1" s="73"/>
      <c r="E1" s="73"/>
      <c r="F1" s="73"/>
      <c r="G1" s="73"/>
      <c r="H1" s="73"/>
      <c r="I1" s="73"/>
    </row>
    <row r="2" spans="1:10" ht="24.75" customHeight="1" x14ac:dyDescent="0.25">
      <c r="A2" s="75" t="s">
        <v>55</v>
      </c>
      <c r="B2" s="75"/>
      <c r="C2" s="75"/>
      <c r="D2" s="75"/>
      <c r="E2" s="75"/>
      <c r="F2" s="75"/>
      <c r="G2" s="75"/>
      <c r="H2" s="75"/>
      <c r="I2" s="75"/>
    </row>
    <row r="3" spans="1:10" s="81" customFormat="1" ht="24.75" customHeight="1" x14ac:dyDescent="0.25">
      <c r="A3" s="76"/>
      <c r="B3" s="77"/>
      <c r="C3" s="77"/>
      <c r="D3" s="77"/>
      <c r="E3" s="78"/>
      <c r="F3" s="79"/>
      <c r="G3" s="76"/>
      <c r="H3" s="80"/>
      <c r="I3" s="78"/>
      <c r="J3" s="80"/>
    </row>
    <row r="4" spans="1:10" ht="24.75" customHeight="1" x14ac:dyDescent="0.25">
      <c r="A4" s="8" t="s">
        <v>56</v>
      </c>
      <c r="B4" s="8">
        <v>2018</v>
      </c>
      <c r="C4" s="8"/>
      <c r="D4" s="8"/>
      <c r="E4" s="82"/>
      <c r="F4" s="8">
        <v>2019</v>
      </c>
      <c r="G4" s="8"/>
      <c r="H4" s="8"/>
      <c r="I4" s="83" t="s">
        <v>57</v>
      </c>
    </row>
    <row r="5" spans="1:10" ht="23.25" customHeight="1" x14ac:dyDescent="0.25">
      <c r="A5" s="8"/>
      <c r="B5" s="9" t="s">
        <v>31</v>
      </c>
      <c r="C5" s="9" t="s">
        <v>32</v>
      </c>
      <c r="D5" s="50" t="s">
        <v>33</v>
      </c>
      <c r="E5" s="84"/>
      <c r="F5" s="9" t="s">
        <v>31</v>
      </c>
      <c r="G5" s="9" t="s">
        <v>32</v>
      </c>
      <c r="H5" s="50" t="s">
        <v>33</v>
      </c>
      <c r="I5" s="83"/>
    </row>
    <row r="6" spans="1:10" ht="24.75" customHeight="1" x14ac:dyDescent="0.25">
      <c r="A6" s="8"/>
      <c r="B6" s="10" t="s">
        <v>9</v>
      </c>
      <c r="C6" s="10" t="s">
        <v>10</v>
      </c>
      <c r="D6" s="54"/>
      <c r="E6" s="84"/>
      <c r="F6" s="10" t="s">
        <v>9</v>
      </c>
      <c r="G6" s="10" t="s">
        <v>10</v>
      </c>
      <c r="H6" s="54"/>
      <c r="I6" s="83"/>
    </row>
    <row r="7" spans="1:10" ht="35.25" customHeight="1" x14ac:dyDescent="0.25">
      <c r="A7" s="8"/>
      <c r="B7" s="85" t="s">
        <v>11</v>
      </c>
      <c r="C7" s="85" t="s">
        <v>12</v>
      </c>
      <c r="D7" s="57" t="s">
        <v>34</v>
      </c>
      <c r="E7" s="84"/>
      <c r="F7" s="85" t="s">
        <v>58</v>
      </c>
      <c r="G7" s="85" t="s">
        <v>12</v>
      </c>
      <c r="H7" s="57" t="s">
        <v>34</v>
      </c>
      <c r="I7" s="83"/>
    </row>
    <row r="8" spans="1:10" ht="24.75" customHeight="1" x14ac:dyDescent="0.25">
      <c r="A8" s="86" t="s">
        <v>59</v>
      </c>
      <c r="B8" s="87">
        <v>2862.3</v>
      </c>
      <c r="C8" s="87">
        <v>3455241.4</v>
      </c>
      <c r="D8" s="87">
        <v>8.5</v>
      </c>
      <c r="E8" s="84"/>
      <c r="F8" s="87">
        <v>1980</v>
      </c>
      <c r="G8" s="87">
        <v>2349892.5</v>
      </c>
      <c r="H8" s="87">
        <v>10.9</v>
      </c>
      <c r="I8" s="88" t="s">
        <v>60</v>
      </c>
      <c r="J8" s="89"/>
    </row>
    <row r="9" spans="1:10" ht="24.75" customHeight="1" x14ac:dyDescent="0.25">
      <c r="A9" s="90" t="s">
        <v>61</v>
      </c>
      <c r="B9" s="91">
        <v>2996</v>
      </c>
      <c r="C9" s="91">
        <v>3546054.6</v>
      </c>
      <c r="D9" s="91">
        <v>8.8000000000000007</v>
      </c>
      <c r="E9" s="84"/>
      <c r="F9" s="91">
        <v>1692.9</v>
      </c>
      <c r="G9" s="91">
        <v>2012695.9</v>
      </c>
      <c r="H9" s="91">
        <v>9.4</v>
      </c>
      <c r="I9" s="92" t="s">
        <v>62</v>
      </c>
      <c r="J9" s="89"/>
    </row>
    <row r="10" spans="1:10" ht="24.75" customHeight="1" x14ac:dyDescent="0.25">
      <c r="A10" s="90" t="s">
        <v>63</v>
      </c>
      <c r="B10" s="91">
        <v>2551.8000000000002</v>
      </c>
      <c r="C10" s="91">
        <v>3021450</v>
      </c>
      <c r="D10" s="91">
        <v>7.5</v>
      </c>
      <c r="E10" s="84"/>
      <c r="F10" s="91">
        <v>587.20000000000005</v>
      </c>
      <c r="G10" s="91">
        <v>698675.7</v>
      </c>
      <c r="H10" s="91">
        <v>3.2</v>
      </c>
      <c r="I10" s="92" t="s">
        <v>64</v>
      </c>
      <c r="J10" s="89"/>
    </row>
    <row r="11" spans="1:10" ht="24.75" customHeight="1" x14ac:dyDescent="0.25">
      <c r="A11" s="90" t="s">
        <v>65</v>
      </c>
      <c r="B11" s="91">
        <v>19221.5</v>
      </c>
      <c r="C11" s="91">
        <v>22752864.300000001</v>
      </c>
      <c r="D11" s="91">
        <v>56.2</v>
      </c>
      <c r="E11" s="84"/>
      <c r="F11" s="91">
        <v>11595.5</v>
      </c>
      <c r="G11" s="91">
        <v>13759255.6</v>
      </c>
      <c r="H11" s="91">
        <v>63.9</v>
      </c>
      <c r="I11" s="92" t="s">
        <v>66</v>
      </c>
      <c r="J11" s="89"/>
    </row>
    <row r="12" spans="1:10" ht="24.75" customHeight="1" x14ac:dyDescent="0.25">
      <c r="A12" s="90" t="s">
        <v>67</v>
      </c>
      <c r="B12" s="91">
        <v>29.1</v>
      </c>
      <c r="C12" s="91">
        <v>34477.199999999997</v>
      </c>
      <c r="D12" s="91">
        <v>0.1</v>
      </c>
      <c r="E12" s="84"/>
      <c r="F12" s="91">
        <v>55.6</v>
      </c>
      <c r="G12" s="91">
        <v>66186.600000000006</v>
      </c>
      <c r="H12" s="91">
        <v>0.3</v>
      </c>
      <c r="I12" s="92" t="s">
        <v>68</v>
      </c>
      <c r="J12" s="89"/>
    </row>
    <row r="13" spans="1:10" ht="24.75" customHeight="1" x14ac:dyDescent="0.25">
      <c r="A13" s="90" t="s">
        <v>69</v>
      </c>
      <c r="B13" s="91">
        <v>3864.3</v>
      </c>
      <c r="C13" s="91">
        <v>4574170</v>
      </c>
      <c r="D13" s="91">
        <v>11.3</v>
      </c>
      <c r="E13" s="84"/>
      <c r="F13" s="91">
        <v>1569.8</v>
      </c>
      <c r="G13" s="91">
        <v>1867015.8</v>
      </c>
      <c r="H13" s="91">
        <v>8.6999999999999993</v>
      </c>
      <c r="I13" s="92" t="s">
        <v>70</v>
      </c>
      <c r="J13" s="89"/>
    </row>
    <row r="14" spans="1:10" ht="24.75" customHeight="1" x14ac:dyDescent="0.25">
      <c r="A14" s="90" t="s">
        <v>71</v>
      </c>
      <c r="B14" s="91">
        <v>441.8</v>
      </c>
      <c r="C14" s="91">
        <v>522863.7</v>
      </c>
      <c r="D14" s="91">
        <v>1.3</v>
      </c>
      <c r="E14" s="84"/>
      <c r="F14" s="91">
        <v>154.9</v>
      </c>
      <c r="G14" s="91">
        <v>184286.7</v>
      </c>
      <c r="H14" s="91">
        <v>0.9</v>
      </c>
      <c r="I14" s="92" t="s">
        <v>72</v>
      </c>
      <c r="J14" s="89"/>
    </row>
    <row r="15" spans="1:10" ht="24.75" customHeight="1" x14ac:dyDescent="0.25">
      <c r="A15" s="90" t="s">
        <v>73</v>
      </c>
      <c r="B15" s="91">
        <v>2125.9</v>
      </c>
      <c r="C15" s="91">
        <v>2516912.9</v>
      </c>
      <c r="D15" s="91">
        <v>6.2</v>
      </c>
      <c r="E15" s="84"/>
      <c r="F15" s="91">
        <v>406.8</v>
      </c>
      <c r="G15" s="91">
        <v>483730.3</v>
      </c>
      <c r="H15" s="91">
        <v>2.2000000000000002</v>
      </c>
      <c r="I15" s="92" t="s">
        <v>74</v>
      </c>
      <c r="J15" s="89"/>
    </row>
    <row r="16" spans="1:10" ht="24.75" customHeight="1" x14ac:dyDescent="0.25">
      <c r="A16" s="90" t="s">
        <v>75</v>
      </c>
      <c r="B16" s="93">
        <v>46.6</v>
      </c>
      <c r="C16" s="93">
        <v>55078.8</v>
      </c>
      <c r="D16" s="93">
        <v>0.1</v>
      </c>
      <c r="E16" s="84"/>
      <c r="F16" s="93">
        <v>85.9</v>
      </c>
      <c r="G16" s="93">
        <v>102236.6</v>
      </c>
      <c r="H16" s="93">
        <v>0.5</v>
      </c>
      <c r="I16" s="94" t="s">
        <v>76</v>
      </c>
      <c r="J16" s="89"/>
    </row>
    <row r="17" spans="1:10" ht="24.75" customHeight="1" x14ac:dyDescent="0.25">
      <c r="A17" s="85" t="s">
        <v>77</v>
      </c>
      <c r="B17" s="95">
        <v>34139.299999999996</v>
      </c>
      <c r="C17" s="95">
        <v>40479112.899999999</v>
      </c>
      <c r="D17" s="96">
        <v>99.999999999999986</v>
      </c>
      <c r="E17" s="97"/>
      <c r="F17" s="95">
        <f>SUM(F8:F16)</f>
        <v>18128.600000000002</v>
      </c>
      <c r="G17" s="95">
        <f t="shared" ref="G17:H17" si="0">SUM(G8:G16)</f>
        <v>21523975.700000003</v>
      </c>
      <c r="H17" s="95">
        <f t="shared" si="0"/>
        <v>100.00000000000001</v>
      </c>
      <c r="I17" s="85" t="s">
        <v>78</v>
      </c>
      <c r="J17" s="89"/>
    </row>
    <row r="19" spans="1:10" ht="24.75" customHeight="1" x14ac:dyDescent="0.25">
      <c r="F19" s="99"/>
      <c r="G19" s="99"/>
      <c r="H19" s="99"/>
    </row>
  </sheetData>
  <mergeCells count="8">
    <mergeCell ref="A1:I1"/>
    <mergeCell ref="A2:I2"/>
    <mergeCell ref="A4:A7"/>
    <mergeCell ref="B4:D4"/>
    <mergeCell ref="F4:H4"/>
    <mergeCell ref="I4:I7"/>
    <mergeCell ref="D5:D6"/>
    <mergeCell ref="H5:H6"/>
  </mergeCells>
  <printOptions horizontalCentered="1"/>
  <pageMargins left="0.7" right="0.7" top="0.75" bottom="0.75" header="0.3" footer="0.3"/>
  <pageSetup paperSize="9" firstPageNumber="10" orientation="landscape" useFirstPageNumber="1" r:id="rId1"/>
  <headerFooter>
    <oddFooter>&amp;L&amp;P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rightToLeft="1" tabSelected="1" workbookViewId="0">
      <selection activeCell="A3" sqref="A3:XFD3"/>
    </sheetView>
  </sheetViews>
  <sheetFormatPr defaultColWidth="9.140625" defaultRowHeight="15" x14ac:dyDescent="0.25"/>
  <cols>
    <col min="1" max="1" width="9.28515625" style="101" customWidth="1"/>
    <col min="2" max="2" width="15.7109375" style="101" customWidth="1"/>
    <col min="3" max="3" width="0.7109375" style="164" customWidth="1"/>
    <col min="4" max="4" width="8.85546875" style="101" customWidth="1"/>
    <col min="5" max="5" width="13.5703125" style="101" customWidth="1"/>
    <col min="6" max="6" width="6.85546875" style="101" customWidth="1"/>
    <col min="7" max="7" width="0.7109375" style="164" customWidth="1"/>
    <col min="8" max="8" width="8.85546875" style="101" customWidth="1"/>
    <col min="9" max="9" width="13.7109375" style="101" customWidth="1"/>
    <col min="10" max="10" width="6.85546875" style="101" customWidth="1"/>
    <col min="11" max="11" width="0.7109375" style="164" customWidth="1"/>
    <col min="12" max="12" width="12.140625" style="101" customWidth="1"/>
    <col min="13" max="13" width="0.7109375" style="164" customWidth="1"/>
    <col min="14" max="14" width="23.140625" style="165" customWidth="1"/>
    <col min="15" max="15" width="8.7109375" style="101" customWidth="1"/>
    <col min="16" max="16384" width="9.140625" style="101"/>
  </cols>
  <sheetData>
    <row r="1" spans="1:15" ht="12.75" customHeight="1" x14ac:dyDescent="0.25">
      <c r="A1" s="100" t="s">
        <v>80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ht="12.75" customHeight="1" x14ac:dyDescent="0.25">
      <c r="A2" s="102" t="s">
        <v>81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5" s="107" customFormat="1" ht="12.75" customHeight="1" x14ac:dyDescent="0.25">
      <c r="A3" s="3"/>
      <c r="B3" s="3"/>
      <c r="C3" s="103"/>
      <c r="D3" s="104"/>
      <c r="E3" s="104"/>
      <c r="F3" s="104"/>
      <c r="G3" s="105"/>
      <c r="H3" s="106"/>
      <c r="I3" s="106"/>
      <c r="J3" s="104"/>
      <c r="K3" s="105"/>
      <c r="L3" s="104"/>
      <c r="M3" s="105"/>
      <c r="N3" s="78"/>
      <c r="O3" s="5"/>
    </row>
    <row r="4" spans="1:15" ht="12.75" customHeight="1" x14ac:dyDescent="0.25">
      <c r="A4" s="108" t="s">
        <v>82</v>
      </c>
      <c r="B4" s="109" t="s">
        <v>83</v>
      </c>
      <c r="C4" s="110"/>
      <c r="D4" s="111">
        <v>2018</v>
      </c>
      <c r="E4" s="112"/>
      <c r="F4" s="113"/>
      <c r="G4" s="114"/>
      <c r="H4" s="111">
        <v>2019</v>
      </c>
      <c r="I4" s="112"/>
      <c r="J4" s="113"/>
      <c r="K4" s="114"/>
      <c r="L4" s="115" t="s">
        <v>28</v>
      </c>
      <c r="M4" s="116"/>
      <c r="N4" s="117" t="s">
        <v>84</v>
      </c>
      <c r="O4" s="108" t="s">
        <v>85</v>
      </c>
    </row>
    <row r="5" spans="1:15" ht="12.75" customHeight="1" x14ac:dyDescent="0.25">
      <c r="A5" s="118"/>
      <c r="B5" s="119"/>
      <c r="C5" s="116"/>
      <c r="D5" s="120" t="s">
        <v>86</v>
      </c>
      <c r="E5" s="121" t="s">
        <v>86</v>
      </c>
      <c r="F5" s="122" t="s">
        <v>87</v>
      </c>
      <c r="G5" s="114"/>
      <c r="H5" s="120" t="s">
        <v>86</v>
      </c>
      <c r="I5" s="121" t="s">
        <v>86</v>
      </c>
      <c r="J5" s="122" t="s">
        <v>87</v>
      </c>
      <c r="K5" s="114"/>
      <c r="L5" s="115"/>
      <c r="M5" s="116"/>
      <c r="N5" s="123"/>
      <c r="O5" s="118"/>
    </row>
    <row r="6" spans="1:15" ht="12.75" customHeight="1" x14ac:dyDescent="0.25">
      <c r="A6" s="118"/>
      <c r="B6" s="119"/>
      <c r="C6" s="116"/>
      <c r="D6" s="124" t="s">
        <v>9</v>
      </c>
      <c r="E6" s="125" t="s">
        <v>10</v>
      </c>
      <c r="F6" s="122" t="s">
        <v>88</v>
      </c>
      <c r="G6" s="114"/>
      <c r="H6" s="124" t="s">
        <v>9</v>
      </c>
      <c r="I6" s="125" t="s">
        <v>10</v>
      </c>
      <c r="J6" s="122" t="s">
        <v>88</v>
      </c>
      <c r="K6" s="114"/>
      <c r="L6" s="115"/>
      <c r="M6" s="116"/>
      <c r="N6" s="123"/>
      <c r="O6" s="118"/>
    </row>
    <row r="7" spans="1:15" ht="12.75" customHeight="1" x14ac:dyDescent="0.25">
      <c r="A7" s="118"/>
      <c r="B7" s="119"/>
      <c r="C7" s="116"/>
      <c r="D7" s="120" t="s">
        <v>89</v>
      </c>
      <c r="E7" s="121" t="s">
        <v>89</v>
      </c>
      <c r="F7" s="126" t="s">
        <v>90</v>
      </c>
      <c r="G7" s="114"/>
      <c r="H7" s="120" t="s">
        <v>89</v>
      </c>
      <c r="I7" s="121" t="s">
        <v>89</v>
      </c>
      <c r="J7" s="126" t="s">
        <v>90</v>
      </c>
      <c r="K7" s="114"/>
      <c r="L7" s="127" t="s">
        <v>35</v>
      </c>
      <c r="M7" s="116"/>
      <c r="N7" s="123"/>
      <c r="O7" s="118"/>
    </row>
    <row r="8" spans="1:15" ht="12.75" customHeight="1" x14ac:dyDescent="0.25">
      <c r="A8" s="128"/>
      <c r="B8" s="129"/>
      <c r="C8" s="116"/>
      <c r="D8" s="124" t="s">
        <v>91</v>
      </c>
      <c r="E8" s="125" t="s">
        <v>92</v>
      </c>
      <c r="F8" s="130"/>
      <c r="G8" s="114"/>
      <c r="H8" s="131" t="s">
        <v>91</v>
      </c>
      <c r="I8" s="132" t="s">
        <v>92</v>
      </c>
      <c r="J8" s="130"/>
      <c r="K8" s="114"/>
      <c r="L8" s="133"/>
      <c r="M8" s="116"/>
      <c r="N8" s="134"/>
      <c r="O8" s="128"/>
    </row>
    <row r="9" spans="1:15" ht="12.6" customHeight="1" x14ac:dyDescent="0.25">
      <c r="A9" s="135" t="s">
        <v>93</v>
      </c>
      <c r="B9" s="136" t="s">
        <v>94</v>
      </c>
      <c r="C9" s="137"/>
      <c r="D9" s="138">
        <v>921.9</v>
      </c>
      <c r="E9" s="139">
        <v>1157311.5</v>
      </c>
      <c r="F9" s="140">
        <v>2.9</v>
      </c>
      <c r="G9" s="137"/>
      <c r="H9" s="138">
        <v>1694</v>
      </c>
      <c r="I9" s="139">
        <v>2011054.8</v>
      </c>
      <c r="J9" s="140">
        <v>9.3000000000000007</v>
      </c>
      <c r="K9" s="137"/>
      <c r="L9" s="140">
        <f>((I9/E9)-1)*100</f>
        <v>73.769533958661953</v>
      </c>
      <c r="M9" s="137"/>
      <c r="N9" s="141" t="s">
        <v>95</v>
      </c>
      <c r="O9" s="135" t="s">
        <v>96</v>
      </c>
    </row>
    <row r="10" spans="1:15" ht="12.6" customHeight="1" x14ac:dyDescent="0.25">
      <c r="A10" s="142"/>
      <c r="B10" s="136" t="s">
        <v>97</v>
      </c>
      <c r="C10" s="110"/>
      <c r="D10" s="138">
        <v>1514.1</v>
      </c>
      <c r="E10" s="139">
        <v>1792424.4</v>
      </c>
      <c r="F10" s="140">
        <v>4.4000000000000004</v>
      </c>
      <c r="G10" s="137"/>
      <c r="H10" s="138">
        <v>1001.7</v>
      </c>
      <c r="I10" s="139">
        <v>1192022.8999999999</v>
      </c>
      <c r="J10" s="140">
        <v>5.5</v>
      </c>
      <c r="K10" s="137"/>
      <c r="L10" s="140">
        <f t="shared" ref="L10:L17" si="0">((I10/E10)-1)*100</f>
        <v>-33.496614975783636</v>
      </c>
      <c r="M10" s="137"/>
      <c r="N10" s="141" t="s">
        <v>98</v>
      </c>
      <c r="O10" s="142"/>
    </row>
    <row r="11" spans="1:15" ht="12.6" customHeight="1" x14ac:dyDescent="0.25">
      <c r="A11" s="142"/>
      <c r="B11" s="136" t="s">
        <v>99</v>
      </c>
      <c r="C11" s="110"/>
      <c r="D11" s="138">
        <v>129.30000000000001</v>
      </c>
      <c r="E11" s="139">
        <v>153026.4</v>
      </c>
      <c r="F11" s="140">
        <v>0.4</v>
      </c>
      <c r="G11" s="137"/>
      <c r="H11" s="138">
        <v>104.9</v>
      </c>
      <c r="I11" s="139">
        <v>124462.3</v>
      </c>
      <c r="J11" s="140">
        <v>0.6</v>
      </c>
      <c r="K11" s="137"/>
      <c r="L11" s="140">
        <f t="shared" si="0"/>
        <v>-18.666125583559435</v>
      </c>
      <c r="M11" s="137"/>
      <c r="N11" s="141" t="s">
        <v>100</v>
      </c>
      <c r="O11" s="142"/>
    </row>
    <row r="12" spans="1:15" ht="12.6" customHeight="1" x14ac:dyDescent="0.25">
      <c r="A12" s="142"/>
      <c r="B12" s="136" t="s">
        <v>101</v>
      </c>
      <c r="C12" s="110"/>
      <c r="D12" s="138">
        <v>465</v>
      </c>
      <c r="E12" s="139">
        <v>555338</v>
      </c>
      <c r="F12" s="140">
        <v>1.4</v>
      </c>
      <c r="G12" s="137"/>
      <c r="H12" s="138">
        <v>931.6</v>
      </c>
      <c r="I12" s="139">
        <v>1102380.8</v>
      </c>
      <c r="J12" s="140">
        <v>5.0999999999999996</v>
      </c>
      <c r="K12" s="137"/>
      <c r="L12" s="140">
        <f t="shared" si="0"/>
        <v>98.506279058879471</v>
      </c>
      <c r="M12" s="137"/>
      <c r="N12" s="141" t="s">
        <v>102</v>
      </c>
      <c r="O12" s="142"/>
    </row>
    <row r="13" spans="1:15" ht="12.6" customHeight="1" x14ac:dyDescent="0.25">
      <c r="A13" s="142"/>
      <c r="B13" s="136" t="s">
        <v>103</v>
      </c>
      <c r="C13" s="110"/>
      <c r="D13" s="138">
        <v>1022.8</v>
      </c>
      <c r="E13" s="139">
        <v>1210885.8999999999</v>
      </c>
      <c r="F13" s="140">
        <v>3</v>
      </c>
      <c r="G13" s="137"/>
      <c r="H13" s="138">
        <v>187.3</v>
      </c>
      <c r="I13" s="139">
        <v>222795.7</v>
      </c>
      <c r="J13" s="140">
        <v>1</v>
      </c>
      <c r="K13" s="137"/>
      <c r="L13" s="140">
        <f t="shared" si="0"/>
        <v>-81.600603326870029</v>
      </c>
      <c r="M13" s="137"/>
      <c r="N13" s="141" t="s">
        <v>104</v>
      </c>
      <c r="O13" s="142"/>
    </row>
    <row r="14" spans="1:15" ht="12.6" customHeight="1" x14ac:dyDescent="0.25">
      <c r="A14" s="142"/>
      <c r="B14" s="136" t="s">
        <v>105</v>
      </c>
      <c r="C14" s="110"/>
      <c r="D14" s="138">
        <v>168.7</v>
      </c>
      <c r="E14" s="139">
        <v>200447.7</v>
      </c>
      <c r="F14" s="140">
        <v>0.5</v>
      </c>
      <c r="G14" s="137"/>
      <c r="H14" s="138">
        <v>194</v>
      </c>
      <c r="I14" s="139">
        <v>230840.8</v>
      </c>
      <c r="J14" s="140">
        <v>1.1000000000000001</v>
      </c>
      <c r="K14" s="137"/>
      <c r="L14" s="140">
        <f t="shared" si="0"/>
        <v>15.162608500870789</v>
      </c>
      <c r="M14" s="137"/>
      <c r="N14" s="141" t="s">
        <v>106</v>
      </c>
      <c r="O14" s="142"/>
    </row>
    <row r="15" spans="1:15" ht="12.6" customHeight="1" x14ac:dyDescent="0.25">
      <c r="A15" s="142"/>
      <c r="B15" s="136" t="s">
        <v>107</v>
      </c>
      <c r="C15" s="110"/>
      <c r="D15" s="138">
        <v>0.1</v>
      </c>
      <c r="E15" s="139">
        <v>69.599999999999994</v>
      </c>
      <c r="F15" s="140">
        <v>0</v>
      </c>
      <c r="G15" s="137"/>
      <c r="H15" s="138"/>
      <c r="I15" s="139"/>
      <c r="J15" s="140"/>
      <c r="K15" s="137"/>
      <c r="L15" s="140">
        <f t="shared" si="0"/>
        <v>-100</v>
      </c>
      <c r="M15" s="137"/>
      <c r="N15" s="141" t="s">
        <v>108</v>
      </c>
      <c r="O15" s="142"/>
    </row>
    <row r="16" spans="1:15" ht="12.6" customHeight="1" x14ac:dyDescent="0.25">
      <c r="A16" s="142"/>
      <c r="B16" s="136" t="s">
        <v>109</v>
      </c>
      <c r="C16" s="110"/>
      <c r="D16" s="138">
        <v>127.9</v>
      </c>
      <c r="E16" s="139">
        <v>151344.5</v>
      </c>
      <c r="F16" s="140">
        <v>0.4</v>
      </c>
      <c r="G16" s="137"/>
      <c r="H16" s="138">
        <v>126.2</v>
      </c>
      <c r="I16" s="139">
        <v>150180.6</v>
      </c>
      <c r="J16" s="140">
        <v>0.7</v>
      </c>
      <c r="K16" s="137"/>
      <c r="L16" s="140">
        <f t="shared" si="0"/>
        <v>-0.76904016994340241</v>
      </c>
      <c r="M16" s="137"/>
      <c r="N16" s="141" t="s">
        <v>110</v>
      </c>
      <c r="O16" s="142"/>
    </row>
    <row r="17" spans="1:15" ht="12.6" customHeight="1" x14ac:dyDescent="0.25">
      <c r="A17" s="142"/>
      <c r="B17" s="136" t="s">
        <v>111</v>
      </c>
      <c r="C17" s="110"/>
      <c r="D17" s="138">
        <v>1535.9</v>
      </c>
      <c r="E17" s="139">
        <v>1817359</v>
      </c>
      <c r="F17" s="140">
        <v>4.5</v>
      </c>
      <c r="G17" s="137"/>
      <c r="H17" s="138"/>
      <c r="I17" s="139"/>
      <c r="J17" s="140"/>
      <c r="K17" s="137"/>
      <c r="L17" s="140">
        <f t="shared" si="0"/>
        <v>-100</v>
      </c>
      <c r="M17" s="137"/>
      <c r="N17" s="141" t="s">
        <v>112</v>
      </c>
      <c r="O17" s="142"/>
    </row>
    <row r="18" spans="1:15" ht="12.6" customHeight="1" x14ac:dyDescent="0.25">
      <c r="A18" s="142"/>
      <c r="B18" s="136" t="s">
        <v>113</v>
      </c>
      <c r="C18" s="110"/>
      <c r="D18" s="138">
        <v>18</v>
      </c>
      <c r="E18" s="138">
        <v>21316.6</v>
      </c>
      <c r="F18" s="138" t="s">
        <v>114</v>
      </c>
      <c r="G18" s="137"/>
      <c r="H18" s="138">
        <v>2.6</v>
      </c>
      <c r="I18" s="139">
        <v>3107.8</v>
      </c>
      <c r="J18" s="140">
        <v>0</v>
      </c>
      <c r="K18" s="137"/>
      <c r="L18" s="138">
        <v>-85.4</v>
      </c>
      <c r="M18" s="137"/>
      <c r="N18" s="141" t="s">
        <v>115</v>
      </c>
      <c r="O18" s="142"/>
    </row>
    <row r="19" spans="1:15" ht="12.6" customHeight="1" x14ac:dyDescent="0.25">
      <c r="A19" s="142"/>
      <c r="B19" s="136" t="s">
        <v>116</v>
      </c>
      <c r="C19" s="110"/>
      <c r="D19" s="138">
        <v>214</v>
      </c>
      <c r="E19" s="138">
        <v>253203.7</v>
      </c>
      <c r="F19" s="138">
        <v>0.6</v>
      </c>
      <c r="G19" s="137"/>
      <c r="H19" s="138">
        <v>59.6</v>
      </c>
      <c r="I19" s="139">
        <v>70904.100000000006</v>
      </c>
      <c r="J19" s="140">
        <v>0.3</v>
      </c>
      <c r="K19" s="137"/>
      <c r="L19" s="138">
        <v>-72</v>
      </c>
      <c r="M19" s="137"/>
      <c r="N19" s="141" t="s">
        <v>117</v>
      </c>
      <c r="O19" s="142"/>
    </row>
    <row r="20" spans="1:15" ht="12.6" customHeight="1" x14ac:dyDescent="0.25">
      <c r="A20" s="142"/>
      <c r="B20" s="136" t="s">
        <v>118</v>
      </c>
      <c r="C20" s="110"/>
      <c r="D20" s="138">
        <v>165.7</v>
      </c>
      <c r="E20" s="138">
        <v>195961.60000000001</v>
      </c>
      <c r="F20" s="138">
        <v>0.5</v>
      </c>
      <c r="G20" s="137"/>
      <c r="H20" s="138">
        <v>88.8</v>
      </c>
      <c r="I20" s="139">
        <v>105672.5</v>
      </c>
      <c r="J20" s="140">
        <v>0.5</v>
      </c>
      <c r="K20" s="137"/>
      <c r="L20" s="138">
        <v>-46.1</v>
      </c>
      <c r="M20" s="137"/>
      <c r="N20" s="141" t="s">
        <v>119</v>
      </c>
      <c r="O20" s="142"/>
    </row>
    <row r="21" spans="1:15" ht="12.6" customHeight="1" x14ac:dyDescent="0.25">
      <c r="A21" s="142"/>
      <c r="B21" s="136" t="s">
        <v>120</v>
      </c>
      <c r="C21" s="110"/>
      <c r="D21" s="143"/>
      <c r="E21" s="143"/>
      <c r="F21" s="143"/>
      <c r="G21" s="137"/>
      <c r="H21" s="143">
        <v>5.2</v>
      </c>
      <c r="I21" s="143">
        <v>6246.7</v>
      </c>
      <c r="J21" s="144">
        <v>0.1</v>
      </c>
      <c r="K21" s="137">
        <v>0.1</v>
      </c>
      <c r="L21" s="143"/>
      <c r="M21" s="137"/>
      <c r="N21" s="145" t="s">
        <v>121</v>
      </c>
      <c r="O21" s="142"/>
    </row>
    <row r="22" spans="1:15" ht="12.6" customHeight="1" x14ac:dyDescent="0.25">
      <c r="A22" s="146"/>
      <c r="B22" s="147" t="s">
        <v>122</v>
      </c>
      <c r="C22" s="110"/>
      <c r="D22" s="143"/>
      <c r="E22" s="143"/>
      <c r="F22" s="143"/>
      <c r="G22" s="137"/>
      <c r="H22" s="143">
        <v>2.1</v>
      </c>
      <c r="I22" s="143">
        <v>2528</v>
      </c>
      <c r="J22" s="144">
        <v>0</v>
      </c>
      <c r="K22" s="137"/>
      <c r="L22" s="143"/>
      <c r="M22" s="137"/>
      <c r="N22" s="145" t="s">
        <v>123</v>
      </c>
      <c r="O22" s="146"/>
    </row>
    <row r="23" spans="1:15" ht="12.6" customHeight="1" x14ac:dyDescent="0.25">
      <c r="A23" s="148" t="s">
        <v>79</v>
      </c>
      <c r="B23" s="149"/>
      <c r="C23" s="150"/>
      <c r="D23" s="151">
        <v>6283.4000000000005</v>
      </c>
      <c r="E23" s="151">
        <v>7508688.8999999985</v>
      </c>
      <c r="F23" s="151">
        <v>18.600000000000001</v>
      </c>
      <c r="G23" s="152"/>
      <c r="H23" s="151">
        <f>SUM(H9:H22)</f>
        <v>4398.0000000000009</v>
      </c>
      <c r="I23" s="151">
        <f t="shared" ref="I23:J23" si="1">SUM(I9:I22)</f>
        <v>5222196.9999999991</v>
      </c>
      <c r="J23" s="151">
        <f t="shared" si="1"/>
        <v>24.200000000000003</v>
      </c>
      <c r="K23" s="152"/>
      <c r="L23" s="151">
        <f t="shared" ref="L23:L36" si="2">((I23/E23)-1)*100</f>
        <v>-30.451280249472045</v>
      </c>
      <c r="M23" s="152"/>
      <c r="N23" s="153" t="s">
        <v>124</v>
      </c>
      <c r="O23" s="154"/>
    </row>
    <row r="24" spans="1:15" ht="12.6" customHeight="1" x14ac:dyDescent="0.25">
      <c r="A24" s="135" t="s">
        <v>125</v>
      </c>
      <c r="B24" s="136" t="s">
        <v>126</v>
      </c>
      <c r="C24" s="110"/>
      <c r="D24" s="138">
        <v>17141.900000000001</v>
      </c>
      <c r="E24" s="139">
        <v>20286272.800000001</v>
      </c>
      <c r="F24" s="140">
        <v>50.1</v>
      </c>
      <c r="G24" s="137"/>
      <c r="H24" s="138">
        <v>9234.6</v>
      </c>
      <c r="I24" s="139">
        <v>10954126</v>
      </c>
      <c r="J24" s="140">
        <v>50.9</v>
      </c>
      <c r="K24" s="137"/>
      <c r="L24" s="140">
        <f t="shared" si="2"/>
        <v>-46.002274010630487</v>
      </c>
      <c r="M24" s="137"/>
      <c r="N24" s="141" t="s">
        <v>127</v>
      </c>
      <c r="O24" s="135" t="s">
        <v>128</v>
      </c>
    </row>
    <row r="25" spans="1:15" ht="12.6" customHeight="1" x14ac:dyDescent="0.25">
      <c r="A25" s="142"/>
      <c r="B25" s="136" t="s">
        <v>129</v>
      </c>
      <c r="C25" s="110"/>
      <c r="D25" s="138">
        <v>42</v>
      </c>
      <c r="E25" s="139">
        <v>49735.4</v>
      </c>
      <c r="F25" s="140">
        <v>0.1</v>
      </c>
      <c r="G25" s="137"/>
      <c r="H25" s="138">
        <v>52.2</v>
      </c>
      <c r="I25" s="139">
        <v>62123.7</v>
      </c>
      <c r="J25" s="140">
        <v>0.3</v>
      </c>
      <c r="K25" s="137"/>
      <c r="L25" s="140">
        <f t="shared" si="2"/>
        <v>24.908415333947232</v>
      </c>
      <c r="M25" s="137"/>
      <c r="N25" s="141" t="s">
        <v>130</v>
      </c>
      <c r="O25" s="142"/>
    </row>
    <row r="26" spans="1:15" ht="12.6" customHeight="1" x14ac:dyDescent="0.25">
      <c r="A26" s="142"/>
      <c r="B26" s="136" t="s">
        <v>131</v>
      </c>
      <c r="C26" s="110"/>
      <c r="D26" s="138">
        <v>35</v>
      </c>
      <c r="E26" s="139">
        <v>41349.4</v>
      </c>
      <c r="F26" s="140">
        <v>0.1</v>
      </c>
      <c r="G26" s="137"/>
      <c r="H26" s="138">
        <v>32.9</v>
      </c>
      <c r="I26" s="139">
        <v>39019</v>
      </c>
      <c r="J26" s="140">
        <v>0.2</v>
      </c>
      <c r="K26" s="137"/>
      <c r="L26" s="140">
        <f t="shared" si="2"/>
        <v>-5.6358737974432582</v>
      </c>
      <c r="M26" s="137"/>
      <c r="N26" s="141" t="s">
        <v>132</v>
      </c>
      <c r="O26" s="142"/>
    </row>
    <row r="27" spans="1:15" ht="12.6" customHeight="1" x14ac:dyDescent="0.25">
      <c r="A27" s="142"/>
      <c r="B27" s="136" t="s">
        <v>133</v>
      </c>
      <c r="C27" s="110"/>
      <c r="D27" s="138">
        <v>396.7</v>
      </c>
      <c r="E27" s="139">
        <v>470403.4</v>
      </c>
      <c r="F27" s="140">
        <v>1.2</v>
      </c>
      <c r="G27" s="137"/>
      <c r="H27" s="138">
        <v>310.3</v>
      </c>
      <c r="I27" s="139">
        <v>369147.4</v>
      </c>
      <c r="J27" s="140">
        <v>1.7</v>
      </c>
      <c r="K27" s="137"/>
      <c r="L27" s="140">
        <f t="shared" si="2"/>
        <v>-21.52535462116133</v>
      </c>
      <c r="M27" s="137"/>
      <c r="N27" s="141" t="s">
        <v>134</v>
      </c>
      <c r="O27" s="142"/>
    </row>
    <row r="28" spans="1:15" ht="12.6" customHeight="1" x14ac:dyDescent="0.25">
      <c r="A28" s="142"/>
      <c r="B28" s="136" t="s">
        <v>135</v>
      </c>
      <c r="C28" s="110"/>
      <c r="D28" s="138">
        <v>3275.1</v>
      </c>
      <c r="E28" s="139">
        <v>3877310.9</v>
      </c>
      <c r="F28" s="140">
        <v>9.6</v>
      </c>
      <c r="G28" s="137"/>
      <c r="H28" s="138">
        <v>777.5</v>
      </c>
      <c r="I28" s="139">
        <v>925214.2</v>
      </c>
      <c r="J28" s="140">
        <v>4.3</v>
      </c>
      <c r="K28" s="137"/>
      <c r="L28" s="140">
        <f t="shared" si="2"/>
        <v>-76.137735047246281</v>
      </c>
      <c r="M28" s="137"/>
      <c r="N28" s="141" t="s">
        <v>136</v>
      </c>
      <c r="O28" s="142"/>
    </row>
    <row r="29" spans="1:15" ht="12.6" customHeight="1" x14ac:dyDescent="0.25">
      <c r="A29" s="142"/>
      <c r="B29" s="136" t="s">
        <v>137</v>
      </c>
      <c r="C29" s="110"/>
      <c r="D29" s="138">
        <v>6027.4</v>
      </c>
      <c r="E29" s="138">
        <v>7135697.2000000002</v>
      </c>
      <c r="F29" s="138">
        <v>17.600000000000001</v>
      </c>
      <c r="G29" s="137"/>
      <c r="H29" s="138">
        <v>1704.8</v>
      </c>
      <c r="I29" s="139">
        <v>2028648.6</v>
      </c>
      <c r="J29" s="140">
        <v>9.4</v>
      </c>
      <c r="K29" s="137"/>
      <c r="L29" s="138">
        <v>-71.599999999999994</v>
      </c>
      <c r="M29" s="137"/>
      <c r="N29" s="141" t="s">
        <v>138</v>
      </c>
      <c r="O29" s="142"/>
    </row>
    <row r="30" spans="1:15" ht="12.6" customHeight="1" x14ac:dyDescent="0.25">
      <c r="A30" s="146"/>
      <c r="B30" s="136" t="s">
        <v>139</v>
      </c>
      <c r="C30" s="110"/>
      <c r="D30" s="138">
        <v>9.1999999999999993</v>
      </c>
      <c r="E30" s="138">
        <v>10892</v>
      </c>
      <c r="F30" s="138">
        <v>0</v>
      </c>
      <c r="G30" s="137"/>
      <c r="H30" s="138">
        <v>883.8</v>
      </c>
      <c r="I30" s="139">
        <v>1051774.3999999999</v>
      </c>
      <c r="J30" s="140">
        <v>4.9000000000000004</v>
      </c>
      <c r="K30" s="137"/>
      <c r="L30" s="138">
        <v>9556.4</v>
      </c>
      <c r="M30" s="137"/>
      <c r="N30" s="141" t="s">
        <v>140</v>
      </c>
      <c r="O30" s="146"/>
    </row>
    <row r="31" spans="1:15" ht="12.6" customHeight="1" x14ac:dyDescent="0.25">
      <c r="A31" s="148" t="s">
        <v>79</v>
      </c>
      <c r="B31" s="149"/>
      <c r="C31" s="150"/>
      <c r="D31" s="151">
        <v>26927.3</v>
      </c>
      <c r="E31" s="151">
        <v>31871661.099999994</v>
      </c>
      <c r="F31" s="151">
        <v>78.700000000000017</v>
      </c>
      <c r="G31" s="152"/>
      <c r="H31" s="151">
        <f>SUM(H24:H30)</f>
        <v>12996.099999999999</v>
      </c>
      <c r="I31" s="151">
        <f t="shared" ref="I31:K31" si="3">SUM(I24:I30)</f>
        <v>15430053.299999999</v>
      </c>
      <c r="J31" s="151">
        <f t="shared" si="3"/>
        <v>71.7</v>
      </c>
      <c r="K31" s="151">
        <f t="shared" si="3"/>
        <v>0</v>
      </c>
      <c r="L31" s="151">
        <f t="shared" si="2"/>
        <v>-51.586918386252535</v>
      </c>
      <c r="M31" s="152"/>
      <c r="N31" s="153" t="s">
        <v>124</v>
      </c>
      <c r="O31" s="154"/>
    </row>
    <row r="32" spans="1:15" ht="12.6" customHeight="1" x14ac:dyDescent="0.25">
      <c r="A32" s="135" t="s">
        <v>141</v>
      </c>
      <c r="B32" s="136" t="s">
        <v>142</v>
      </c>
      <c r="C32" s="110"/>
      <c r="D32" s="138">
        <v>818.5</v>
      </c>
      <c r="E32" s="139">
        <v>968423.1</v>
      </c>
      <c r="F32" s="140">
        <v>2.4</v>
      </c>
      <c r="G32" s="137"/>
      <c r="H32" s="138">
        <v>538.79999999999995</v>
      </c>
      <c r="I32" s="139">
        <v>638874.6</v>
      </c>
      <c r="J32" s="140">
        <v>3</v>
      </c>
      <c r="K32" s="137"/>
      <c r="L32" s="140">
        <f t="shared" si="2"/>
        <v>-34.029392731338191</v>
      </c>
      <c r="M32" s="137"/>
      <c r="N32" s="141" t="s">
        <v>143</v>
      </c>
      <c r="O32" s="135" t="s">
        <v>144</v>
      </c>
    </row>
    <row r="33" spans="1:15" ht="12.6" customHeight="1" x14ac:dyDescent="0.25">
      <c r="A33" s="142"/>
      <c r="B33" s="136" t="s">
        <v>145</v>
      </c>
      <c r="C33" s="110"/>
      <c r="D33" s="138">
        <v>46.3</v>
      </c>
      <c r="E33" s="139">
        <v>54772.1</v>
      </c>
      <c r="F33" s="140">
        <v>0.1</v>
      </c>
      <c r="G33" s="137"/>
      <c r="H33" s="138">
        <v>186.8</v>
      </c>
      <c r="I33" s="139">
        <v>222251.1</v>
      </c>
      <c r="J33" s="140">
        <v>1</v>
      </c>
      <c r="K33" s="137"/>
      <c r="L33" s="140">
        <f t="shared" si="2"/>
        <v>305.77429019519064</v>
      </c>
      <c r="M33" s="137"/>
      <c r="N33" s="141" t="s">
        <v>146</v>
      </c>
      <c r="O33" s="142"/>
    </row>
    <row r="34" spans="1:15" ht="12.6" customHeight="1" x14ac:dyDescent="0.25">
      <c r="A34" s="146"/>
      <c r="B34" s="147" t="s">
        <v>147</v>
      </c>
      <c r="C34" s="110"/>
      <c r="D34" s="138">
        <v>63.8</v>
      </c>
      <c r="E34" s="138">
        <v>75567.700000000012</v>
      </c>
      <c r="F34" s="138">
        <v>0.2</v>
      </c>
      <c r="G34" s="137"/>
      <c r="H34" s="143">
        <v>8.9</v>
      </c>
      <c r="I34" s="143">
        <v>10599.7</v>
      </c>
      <c r="J34" s="140">
        <v>0.1</v>
      </c>
      <c r="K34" s="137"/>
      <c r="L34" s="138">
        <v>-86</v>
      </c>
      <c r="M34" s="137"/>
      <c r="N34" s="145" t="s">
        <v>148</v>
      </c>
      <c r="O34" s="146"/>
    </row>
    <row r="35" spans="1:15" ht="12.6" customHeight="1" x14ac:dyDescent="0.25">
      <c r="A35" s="148" t="s">
        <v>79</v>
      </c>
      <c r="B35" s="149"/>
      <c r="C35" s="150"/>
      <c r="D35" s="151">
        <v>928.59999999999991</v>
      </c>
      <c r="E35" s="151">
        <v>1098762.8999999999</v>
      </c>
      <c r="F35" s="151">
        <v>2.7</v>
      </c>
      <c r="G35" s="152"/>
      <c r="H35" s="151">
        <f>SUM(H32:H34)</f>
        <v>734.49999999999989</v>
      </c>
      <c r="I35" s="151">
        <f t="shared" ref="I35:J35" si="4">SUM(I32:I34)</f>
        <v>871725.39999999991</v>
      </c>
      <c r="J35" s="151">
        <f t="shared" si="4"/>
        <v>4.0999999999999996</v>
      </c>
      <c r="K35" s="152"/>
      <c r="L35" s="151">
        <f t="shared" si="2"/>
        <v>-20.663011100939066</v>
      </c>
      <c r="M35" s="152"/>
      <c r="N35" s="153" t="s">
        <v>124</v>
      </c>
      <c r="O35" s="154"/>
    </row>
    <row r="36" spans="1:15" ht="12.6" customHeight="1" x14ac:dyDescent="0.25">
      <c r="A36" s="155" t="s">
        <v>77</v>
      </c>
      <c r="B36" s="156"/>
      <c r="C36" s="157"/>
      <c r="D36" s="158">
        <v>34139.300000000003</v>
      </c>
      <c r="E36" s="158">
        <v>40479112.899999999</v>
      </c>
      <c r="F36" s="159">
        <v>99.999999999999986</v>
      </c>
      <c r="G36" s="160"/>
      <c r="H36" s="158">
        <f>SUM(H23,H31,H35)</f>
        <v>18128.599999999999</v>
      </c>
      <c r="I36" s="158">
        <f t="shared" ref="I36:J36" si="5">SUM(I23,I31,I35)</f>
        <v>21523975.699999996</v>
      </c>
      <c r="J36" s="158">
        <f t="shared" si="5"/>
        <v>100</v>
      </c>
      <c r="K36" s="160"/>
      <c r="L36" s="161">
        <f t="shared" si="2"/>
        <v>-46.826958008756172</v>
      </c>
      <c r="M36" s="160"/>
      <c r="N36" s="162" t="s">
        <v>149</v>
      </c>
      <c r="O36" s="163"/>
    </row>
  </sheetData>
  <mergeCells count="26">
    <mergeCell ref="A35:B35"/>
    <mergeCell ref="N35:O35"/>
    <mergeCell ref="A36:B36"/>
    <mergeCell ref="N36:O36"/>
    <mergeCell ref="A24:A30"/>
    <mergeCell ref="O24:O30"/>
    <mergeCell ref="A31:B31"/>
    <mergeCell ref="N31:O31"/>
    <mergeCell ref="A32:A34"/>
    <mergeCell ref="O32:O34"/>
    <mergeCell ref="J7:J8"/>
    <mergeCell ref="L7:L8"/>
    <mergeCell ref="A9:A22"/>
    <mergeCell ref="O9:O22"/>
    <mergeCell ref="A23:B23"/>
    <mergeCell ref="N23:O23"/>
    <mergeCell ref="A1:O1"/>
    <mergeCell ref="A2:O2"/>
    <mergeCell ref="A4:A8"/>
    <mergeCell ref="B4:B8"/>
    <mergeCell ref="D4:F4"/>
    <mergeCell ref="H4:J4"/>
    <mergeCell ref="L4:L6"/>
    <mergeCell ref="N4:N8"/>
    <mergeCell ref="O4:O8"/>
    <mergeCell ref="F7:F8"/>
  </mergeCells>
  <printOptions horizontalCentered="1"/>
  <pageMargins left="0.70866141732283472" right="0.70866141732283472" top="0.74803149606299213" bottom="0.74803149606299213" header="0.31496062992125984" footer="0.31496062992125984"/>
  <pageSetup paperSize="9" firstPageNumber="20" orientation="landscape" useFirstPageNumber="1" r:id="rId1"/>
  <headerFoot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الميزان التجاري</vt:lpstr>
      <vt:lpstr>اجمالي الاستيرادات2017-2019</vt:lpstr>
      <vt:lpstr>الاستيرادات حسب المناطق</vt:lpstr>
      <vt:lpstr>الاستيرادات حسب المنافذ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</dc:creator>
  <cp:lastModifiedBy>Nada</cp:lastModifiedBy>
  <dcterms:created xsi:type="dcterms:W3CDTF">2020-10-18T10:03:07Z</dcterms:created>
  <dcterms:modified xsi:type="dcterms:W3CDTF">2020-10-18T10:15:55Z</dcterms:modified>
</cp:coreProperties>
</file>